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0890" yWindow="90" windowWidth="9600" windowHeight="7455"/>
  </bookViews>
  <sheets>
    <sheet name="рейсы" sheetId="10" r:id="rId1"/>
  </sheets>
  <definedNames>
    <definedName name="_xlnm._FilterDatabase" localSheetId="0" hidden="1">рейсы!$A$1:$A$647</definedName>
  </definedNames>
  <calcPr calcId="152511"/>
  <customWorkbookViews>
    <customWorkbookView name="1" guid="{F4726731-9F2A-4FFC-870E-CE5BE6A77039}" maximized="1" xWindow="-8" yWindow="-8" windowWidth="1936" windowHeight="1056" activeSheetId="10"/>
  </customWorkbookViews>
</workbook>
</file>

<file path=xl/calcChain.xml><?xml version="1.0" encoding="utf-8"?>
<calcChain xmlns="http://schemas.openxmlformats.org/spreadsheetml/2006/main">
  <c r="G538" i="10"/>
  <c r="E538"/>
  <c r="E537"/>
  <c r="E536"/>
  <c r="E535"/>
  <c r="E534"/>
  <c r="C533"/>
  <c r="E533" s="1"/>
  <c r="E532"/>
  <c r="E531"/>
  <c r="E530"/>
  <c r="F538" l="1"/>
  <c r="E270" l="1"/>
  <c r="E269"/>
  <c r="E268"/>
  <c r="F270" l="1"/>
  <c r="E94" l="1"/>
  <c r="E93"/>
  <c r="E92"/>
  <c r="F94" l="1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F603" s="1"/>
  <c r="E599"/>
  <c r="E598"/>
  <c r="E597"/>
  <c r="E596"/>
  <c r="E595"/>
  <c r="E594"/>
  <c r="E593"/>
  <c r="E592"/>
  <c r="E591"/>
  <c r="E590"/>
  <c r="E589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F572" s="1"/>
  <c r="E568"/>
  <c r="E567"/>
  <c r="F568" s="1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F551" s="1"/>
  <c r="E548"/>
  <c r="E547"/>
  <c r="E546"/>
  <c r="E545"/>
  <c r="E544"/>
  <c r="C543"/>
  <c r="E543" s="1"/>
  <c r="E542"/>
  <c r="E541"/>
  <c r="E54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7"/>
  <c r="E506"/>
  <c r="E505"/>
  <c r="E504"/>
  <c r="E503"/>
  <c r="F504" s="1"/>
  <c r="E502"/>
  <c r="C501"/>
  <c r="E501" s="1"/>
  <c r="F502" s="1"/>
  <c r="E500"/>
  <c r="E499"/>
  <c r="E498"/>
  <c r="E497"/>
  <c r="E496"/>
  <c r="E495"/>
  <c r="E494"/>
  <c r="E493"/>
  <c r="E492"/>
  <c r="F558" l="1"/>
  <c r="F566"/>
  <c r="F577"/>
  <c r="F587"/>
  <c r="F500"/>
  <c r="F511"/>
  <c r="F529"/>
  <c r="F600"/>
  <c r="F618"/>
  <c r="F623"/>
  <c r="F634"/>
  <c r="F647"/>
  <c r="F508"/>
  <c r="F517"/>
  <c r="F520"/>
  <c r="F554"/>
  <c r="F582"/>
  <c r="F610"/>
  <c r="F642"/>
  <c r="F548"/>
  <c r="G548" s="1"/>
  <c r="E490"/>
  <c r="E489"/>
  <c r="E488"/>
  <c r="E487"/>
  <c r="E484"/>
  <c r="E483"/>
  <c r="E482"/>
  <c r="E481"/>
  <c r="E480"/>
  <c r="E479"/>
  <c r="E478"/>
  <c r="C477"/>
  <c r="E477" s="1"/>
  <c r="C476"/>
  <c r="E476" s="1"/>
  <c r="E475"/>
  <c r="C474"/>
  <c r="E474" s="1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5"/>
  <c r="E454"/>
  <c r="C453"/>
  <c r="E453" s="1"/>
  <c r="E452"/>
  <c r="E451"/>
  <c r="E450"/>
  <c r="E449"/>
  <c r="E448"/>
  <c r="F449" s="1"/>
  <c r="G623" l="1"/>
  <c r="G647"/>
  <c r="F472"/>
  <c r="F485"/>
  <c r="G587"/>
  <c r="F490"/>
  <c r="F455"/>
  <c r="E447"/>
  <c r="E446"/>
  <c r="E445"/>
  <c r="E444"/>
  <c r="E443"/>
  <c r="E442"/>
  <c r="E441"/>
  <c r="E440"/>
  <c r="E439"/>
  <c r="E438"/>
  <c r="E437"/>
  <c r="E436"/>
  <c r="E435"/>
  <c r="E434"/>
  <c r="F435" s="1"/>
  <c r="E433"/>
  <c r="E432"/>
  <c r="E431"/>
  <c r="E430"/>
  <c r="E429"/>
  <c r="E428"/>
  <c r="E427"/>
  <c r="E426"/>
  <c r="E424"/>
  <c r="E423"/>
  <c r="E422"/>
  <c r="E421"/>
  <c r="E420"/>
  <c r="E419"/>
  <c r="E418"/>
  <c r="E417"/>
  <c r="E416"/>
  <c r="E415"/>
  <c r="E414"/>
  <c r="E413"/>
  <c r="E412"/>
  <c r="E411"/>
  <c r="E410"/>
  <c r="E409"/>
  <c r="E407"/>
  <c r="E406"/>
  <c r="E405"/>
  <c r="E404"/>
  <c r="E403"/>
  <c r="E402"/>
  <c r="E401"/>
  <c r="E400"/>
  <c r="E399"/>
  <c r="E398"/>
  <c r="E397"/>
  <c r="E396"/>
  <c r="E395"/>
  <c r="E393"/>
  <c r="E392"/>
  <c r="E391"/>
  <c r="E390"/>
  <c r="E389"/>
  <c r="E388"/>
  <c r="E387"/>
  <c r="E386"/>
  <c r="E385"/>
  <c r="E384"/>
  <c r="E383"/>
  <c r="E382"/>
  <c r="E379"/>
  <c r="E378"/>
  <c r="E377"/>
  <c r="E376"/>
  <c r="E375"/>
  <c r="E374"/>
  <c r="E373"/>
  <c r="E372"/>
  <c r="E369"/>
  <c r="E368"/>
  <c r="E367"/>
  <c r="E366"/>
  <c r="E365"/>
  <c r="E364"/>
  <c r="E363"/>
  <c r="E362"/>
  <c r="E361"/>
  <c r="E360"/>
  <c r="E359"/>
  <c r="E358"/>
  <c r="E357"/>
  <c r="E356"/>
  <c r="E355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7"/>
  <c r="E326"/>
  <c r="E325"/>
  <c r="E324"/>
  <c r="E323"/>
  <c r="E322"/>
  <c r="E321"/>
  <c r="E320"/>
  <c r="C319"/>
  <c r="E319" s="1"/>
  <c r="E318"/>
  <c r="E316"/>
  <c r="E315"/>
  <c r="E314"/>
  <c r="E313"/>
  <c r="E312"/>
  <c r="E311"/>
  <c r="E310"/>
  <c r="E308"/>
  <c r="E307"/>
  <c r="C306"/>
  <c r="E306" s="1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2"/>
  <c r="E281"/>
  <c r="E280"/>
  <c r="E279"/>
  <c r="E278"/>
  <c r="E277"/>
  <c r="E275"/>
  <c r="E274"/>
  <c r="E273"/>
  <c r="E272"/>
  <c r="E271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4"/>
  <c r="E123"/>
  <c r="E122"/>
  <c r="E121"/>
  <c r="E120"/>
  <c r="E119"/>
  <c r="E118"/>
  <c r="E117"/>
  <c r="E116"/>
  <c r="E115"/>
  <c r="E114"/>
  <c r="E113"/>
  <c r="E111"/>
  <c r="E110"/>
  <c r="E109"/>
  <c r="E108"/>
  <c r="E107"/>
  <c r="E106"/>
  <c r="E105"/>
  <c r="C104"/>
  <c r="E104" s="1"/>
  <c r="E103"/>
  <c r="E102"/>
  <c r="E101"/>
  <c r="E100"/>
  <c r="E99"/>
  <c r="E91"/>
  <c r="E90"/>
  <c r="E89"/>
  <c r="E88"/>
  <c r="E87"/>
  <c r="E86"/>
  <c r="F133" l="1"/>
  <c r="F140"/>
  <c r="F168"/>
  <c r="F189"/>
  <c r="F282"/>
  <c r="F328"/>
  <c r="F332"/>
  <c r="F353"/>
  <c r="G490"/>
  <c r="F128"/>
  <c r="F341"/>
  <c r="F433"/>
  <c r="F196"/>
  <c r="F261"/>
  <c r="F415"/>
  <c r="F316"/>
  <c r="G316" s="1"/>
  <c r="F380"/>
  <c r="G380" s="1"/>
  <c r="F157"/>
  <c r="F177"/>
  <c r="F234"/>
  <c r="F246"/>
  <c r="F441"/>
  <c r="F447"/>
  <c r="F308"/>
  <c r="F301"/>
  <c r="F228"/>
  <c r="F424"/>
  <c r="F250"/>
  <c r="F239"/>
  <c r="F348"/>
  <c r="F370"/>
  <c r="G370" s="1"/>
  <c r="F212"/>
  <c r="F124"/>
  <c r="G124" s="1"/>
  <c r="F144"/>
  <c r="F291"/>
  <c r="F323"/>
  <c r="F393"/>
  <c r="G393" s="1"/>
  <c r="F408"/>
  <c r="F91"/>
  <c r="F181"/>
  <c r="F221"/>
  <c r="F267"/>
  <c r="F276"/>
  <c r="F337"/>
  <c r="F111"/>
  <c r="G111" s="1"/>
  <c r="E97"/>
  <c r="E96"/>
  <c r="E95"/>
  <c r="E84"/>
  <c r="E83"/>
  <c r="E82"/>
  <c r="E81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27"/>
  <c r="E26"/>
  <c r="E25"/>
  <c r="E24"/>
  <c r="E23"/>
  <c r="E22"/>
  <c r="E21"/>
  <c r="E20"/>
  <c r="E19"/>
  <c r="E18"/>
  <c r="G308" l="1"/>
  <c r="G424"/>
  <c r="G189"/>
  <c r="G455"/>
  <c r="G421"/>
  <c r="G353"/>
  <c r="G234"/>
  <c r="G282"/>
  <c r="F85"/>
  <c r="F97"/>
  <c r="F74"/>
  <c r="F80"/>
  <c r="F63"/>
  <c r="F27"/>
  <c r="F67"/>
  <c r="F54"/>
  <c r="E46"/>
  <c r="E45"/>
  <c r="E44"/>
  <c r="E43"/>
  <c r="E42"/>
  <c r="E41"/>
  <c r="E40"/>
  <c r="E39"/>
  <c r="E38"/>
  <c r="E37"/>
  <c r="E36"/>
  <c r="E35"/>
  <c r="E17"/>
  <c r="E16"/>
  <c r="E15"/>
  <c r="E14"/>
  <c r="E13"/>
  <c r="E12"/>
  <c r="E11"/>
  <c r="E33"/>
  <c r="E32"/>
  <c r="E31"/>
  <c r="E30"/>
  <c r="E29"/>
  <c r="F30" s="1"/>
  <c r="E9"/>
  <c r="E8"/>
  <c r="E7"/>
  <c r="E6"/>
  <c r="E5"/>
  <c r="E4"/>
  <c r="E3"/>
  <c r="E2"/>
  <c r="F34" l="1"/>
  <c r="F9"/>
  <c r="G9" s="1"/>
  <c r="F17"/>
  <c r="G27" s="1"/>
  <c r="F41"/>
  <c r="F46"/>
  <c r="G97" l="1"/>
</calcChain>
</file>

<file path=xl/sharedStrings.xml><?xml version="1.0" encoding="utf-8"?>
<sst xmlns="http://schemas.openxmlformats.org/spreadsheetml/2006/main" count="643" uniqueCount="151">
  <si>
    <t>Одеяло Тип 5</t>
  </si>
  <si>
    <t>Подушка Тип 3</t>
  </si>
  <si>
    <t>Матрац Тип 2</t>
  </si>
  <si>
    <t>Покрывало Тип 3 (гобелен)</t>
  </si>
  <si>
    <t>школа № 651</t>
  </si>
  <si>
    <t>Одеяло Тип 6</t>
  </si>
  <si>
    <t>Простыня Тип 6</t>
  </si>
  <si>
    <t>Пододеяльник Тип 4</t>
  </si>
  <si>
    <t>Наволочка Тип 3</t>
  </si>
  <si>
    <t>Полотенце Тип 8</t>
  </si>
  <si>
    <t>Подушка Тип 4</t>
  </si>
  <si>
    <t>Покрывало Тип 4 (гобелен)</t>
  </si>
  <si>
    <t xml:space="preserve">школа № 627 </t>
  </si>
  <si>
    <t>Одеяло Тип 2</t>
  </si>
  <si>
    <t>Простыня Тип 2</t>
  </si>
  <si>
    <t>Пододеяльник Тип 2</t>
  </si>
  <si>
    <t>Наволочка Тип 1</t>
  </si>
  <si>
    <t>Подушка Тип 1</t>
  </si>
  <si>
    <t>Матрац Тип 1</t>
  </si>
  <si>
    <t>Матрац Тип 3</t>
  </si>
  <si>
    <t>Простыня Тип 1</t>
  </si>
  <si>
    <t>Пододеяльник Тип 1</t>
  </si>
  <si>
    <t>Полотенце Тип 1</t>
  </si>
  <si>
    <t xml:space="preserve">школа №346  </t>
  </si>
  <si>
    <t xml:space="preserve">школа №341   </t>
  </si>
  <si>
    <t>Покрывало Тип 5 (гобелен)</t>
  </si>
  <si>
    <t xml:space="preserve">школа №340 </t>
  </si>
  <si>
    <t>Полотенце Тип 2</t>
  </si>
  <si>
    <t xml:space="preserve">школа № 339 </t>
  </si>
  <si>
    <t>Простыня Тип 4</t>
  </si>
  <si>
    <t>Покрывало Тип 2 (гобелен)</t>
  </si>
  <si>
    <t xml:space="preserve">школа №  338 </t>
  </si>
  <si>
    <t xml:space="preserve">школа № 333   </t>
  </si>
  <si>
    <t xml:space="preserve">школа № 34 </t>
  </si>
  <si>
    <t xml:space="preserve">школа-интернат  № 31             </t>
  </si>
  <si>
    <t>Простыня Тип 5</t>
  </si>
  <si>
    <t>Пододеяльник Тип 5</t>
  </si>
  <si>
    <t>Наволочка Тип 4</t>
  </si>
  <si>
    <t xml:space="preserve">школа-интернат № 22 </t>
  </si>
  <si>
    <t xml:space="preserve">школа-интернат № 18 </t>
  </si>
  <si>
    <t>детский сад № 141</t>
  </si>
  <si>
    <t>детский сад № 138</t>
  </si>
  <si>
    <t>Одеяло Тип 4</t>
  </si>
  <si>
    <t>Пододеяльник Тип 3</t>
  </si>
  <si>
    <t>детский сад № 135</t>
  </si>
  <si>
    <t xml:space="preserve">детский сад № 133 </t>
  </si>
  <si>
    <t>детский сад № 131</t>
  </si>
  <si>
    <t>детский сад № 130</t>
  </si>
  <si>
    <t xml:space="preserve">детский сад №128 </t>
  </si>
  <si>
    <t>детский сад № 126</t>
  </si>
  <si>
    <t>Наволочка Тип 2</t>
  </si>
  <si>
    <t>Одеяло Тип 1</t>
  </si>
  <si>
    <t>детский сад № 125</t>
  </si>
  <si>
    <t>детский сад № 124</t>
  </si>
  <si>
    <t xml:space="preserve">детский сад № 122 </t>
  </si>
  <si>
    <t xml:space="preserve">детский сад № 120 </t>
  </si>
  <si>
    <t>Одеяло Тип 3</t>
  </si>
  <si>
    <t>детский сад № 119</t>
  </si>
  <si>
    <t xml:space="preserve">детский сад № 117 </t>
  </si>
  <si>
    <t xml:space="preserve">детский сад № 116 </t>
  </si>
  <si>
    <t xml:space="preserve">детский сад № 113 </t>
  </si>
  <si>
    <t>Простыня Тип 3</t>
  </si>
  <si>
    <t>детский сад № 111</t>
  </si>
  <si>
    <t xml:space="preserve">детский сад № 110 </t>
  </si>
  <si>
    <t xml:space="preserve">детский сад № 108 </t>
  </si>
  <si>
    <t xml:space="preserve">детский сад № 106 </t>
  </si>
  <si>
    <t xml:space="preserve">детский сад №105  </t>
  </si>
  <si>
    <t xml:space="preserve">детский сад № 104 </t>
  </si>
  <si>
    <t xml:space="preserve">детский сад № 103  </t>
  </si>
  <si>
    <t xml:space="preserve">детский сад № 102 </t>
  </si>
  <si>
    <t>детский сад № 101</t>
  </si>
  <si>
    <t xml:space="preserve">детский сад №100 </t>
  </si>
  <si>
    <t xml:space="preserve">детский сад № 98 </t>
  </si>
  <si>
    <t xml:space="preserve">детский сад № 95 </t>
  </si>
  <si>
    <t xml:space="preserve">детский сад № 94  </t>
  </si>
  <si>
    <t xml:space="preserve">детский сад № 92 </t>
  </si>
  <si>
    <t>Покрывало Тип 1 (гобелен)</t>
  </si>
  <si>
    <t xml:space="preserve">детский сад № 90 </t>
  </si>
  <si>
    <t xml:space="preserve">детский сад № 87 </t>
  </si>
  <si>
    <t xml:space="preserve">детский сад № 86 </t>
  </si>
  <si>
    <t xml:space="preserve">детский сад № 85 </t>
  </si>
  <si>
    <t xml:space="preserve">детский сад № 83 </t>
  </si>
  <si>
    <t xml:space="preserve">детский сад № 80 </t>
  </si>
  <si>
    <t xml:space="preserve">детский сад № 79 </t>
  </si>
  <si>
    <t xml:space="preserve">детский сад № 77 </t>
  </si>
  <si>
    <t xml:space="preserve">детский сад №76 </t>
  </si>
  <si>
    <t xml:space="preserve">детский сад № 75 </t>
  </si>
  <si>
    <t xml:space="preserve">детский сад № 74 </t>
  </si>
  <si>
    <t xml:space="preserve">детский сад № 70 </t>
  </si>
  <si>
    <t>детский сад № 68</t>
  </si>
  <si>
    <t>детский сад № 67</t>
  </si>
  <si>
    <t xml:space="preserve">детский сад № 64 </t>
  </si>
  <si>
    <t xml:space="preserve">детский сад № 63 </t>
  </si>
  <si>
    <t xml:space="preserve">детский сад № 61 </t>
  </si>
  <si>
    <t xml:space="preserve">детский сад № 60  </t>
  </si>
  <si>
    <t xml:space="preserve">детский сад № 57 </t>
  </si>
  <si>
    <t xml:space="preserve">детский сад № 49 </t>
  </si>
  <si>
    <t>детский сад № 48</t>
  </si>
  <si>
    <t>детский сад № 45</t>
  </si>
  <si>
    <t xml:space="preserve">детский сад № 39 </t>
  </si>
  <si>
    <t xml:space="preserve">детский сад № 38  </t>
  </si>
  <si>
    <t xml:space="preserve">детский сад № 37 </t>
  </si>
  <si>
    <t xml:space="preserve">детский сад № 36 </t>
  </si>
  <si>
    <t xml:space="preserve">детский сад № 35 </t>
  </si>
  <si>
    <t xml:space="preserve">детский сад № 33 </t>
  </si>
  <si>
    <t>детский сад № 30</t>
  </si>
  <si>
    <t xml:space="preserve">детский сад №28 </t>
  </si>
  <si>
    <t xml:space="preserve">детский сад № 27 </t>
  </si>
  <si>
    <t>детский сад № 25</t>
  </si>
  <si>
    <t xml:space="preserve"> детский сад № 23</t>
  </si>
  <si>
    <t>детский сад № 22</t>
  </si>
  <si>
    <t xml:space="preserve">детский сад № 18 </t>
  </si>
  <si>
    <t xml:space="preserve">детский сад № 17 </t>
  </si>
  <si>
    <t>детский сад № 15</t>
  </si>
  <si>
    <t>детский сад № 14</t>
  </si>
  <si>
    <t>детский сад № 12</t>
  </si>
  <si>
    <t>детский сад № 11</t>
  </si>
  <si>
    <t>детский сад № 10 `</t>
  </si>
  <si>
    <t xml:space="preserve">детский сад № 6 </t>
  </si>
  <si>
    <t xml:space="preserve">детский сад № 5 </t>
  </si>
  <si>
    <t xml:space="preserve"> детский сад № 4 </t>
  </si>
  <si>
    <t>детский сад № 3</t>
  </si>
  <si>
    <t xml:space="preserve">Наволочка Тип 1 </t>
  </si>
  <si>
    <t xml:space="preserve">детский сад № 1 </t>
  </si>
  <si>
    <t>рейс 1</t>
  </si>
  <si>
    <t>рейс 2</t>
  </si>
  <si>
    <t>рейс 3</t>
  </si>
  <si>
    <t>рейс 4</t>
  </si>
  <si>
    <t>рейс 5</t>
  </si>
  <si>
    <t>рейс 6</t>
  </si>
  <si>
    <t>рейс 7</t>
  </si>
  <si>
    <t>рейс 8</t>
  </si>
  <si>
    <t>рейс 9</t>
  </si>
  <si>
    <t>рейс 10</t>
  </si>
  <si>
    <t>рейс 11</t>
  </si>
  <si>
    <t>рейс 12</t>
  </si>
  <si>
    <t>рейс 13</t>
  </si>
  <si>
    <t>рейс 14</t>
  </si>
  <si>
    <t>рейс 15</t>
  </si>
  <si>
    <t>рейс 16</t>
  </si>
  <si>
    <t xml:space="preserve">школа № 458 </t>
  </si>
  <si>
    <t>рейс 17</t>
  </si>
  <si>
    <t>рейс 18</t>
  </si>
  <si>
    <t>рейс 19</t>
  </si>
  <si>
    <t>рейс 20</t>
  </si>
  <si>
    <t>рейс 21</t>
  </si>
  <si>
    <t>школа № 347</t>
  </si>
  <si>
    <t>рейс 22</t>
  </si>
  <si>
    <t xml:space="preserve">школа №39 </t>
  </si>
  <si>
    <t xml:space="preserve">школа                             №331 </t>
  </si>
  <si>
    <t>детский сад № 112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</si>
</sst>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5" fillId="2" borderId="0" applyNumberFormat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/>
    <xf numFmtId="0" fontId="6" fillId="0" borderId="0" xfId="0" applyFont="1"/>
    <xf numFmtId="0" fontId="6" fillId="0" borderId="4" xfId="0" applyFont="1" applyFill="1" applyBorder="1" applyAlignment="1">
      <alignment wrapText="1" shrinkToFit="1"/>
    </xf>
    <xf numFmtId="1" fontId="6" fillId="0" borderId="4" xfId="0" applyNumberFormat="1" applyFont="1" applyFill="1" applyBorder="1" applyAlignment="1">
      <alignment horizontal="right" vertical="center" wrapText="1" shrinkToFit="1"/>
    </xf>
    <xf numFmtId="0" fontId="6" fillId="0" borderId="4" xfId="6" applyFont="1" applyFill="1" applyBorder="1" applyAlignment="1">
      <alignment horizontal="right" wrapText="1"/>
    </xf>
    <xf numFmtId="0" fontId="6" fillId="0" borderId="4" xfId="0" applyNumberFormat="1" applyFont="1" applyFill="1" applyBorder="1"/>
    <xf numFmtId="0" fontId="6" fillId="0" borderId="1" xfId="0" applyFont="1" applyFill="1" applyBorder="1" applyAlignment="1">
      <alignment wrapText="1" shrinkToFit="1"/>
    </xf>
    <xf numFmtId="1" fontId="6" fillId="0" borderId="1" xfId="0" applyNumberFormat="1" applyFont="1" applyFill="1" applyBorder="1" applyAlignment="1">
      <alignment horizontal="right" vertical="center" wrapText="1" shrinkToFit="1"/>
    </xf>
    <xf numFmtId="0" fontId="6" fillId="0" borderId="1" xfId="0" applyFont="1" applyFill="1" applyBorder="1" applyAlignment="1">
      <alignment horizontal="right"/>
    </xf>
    <xf numFmtId="0" fontId="6" fillId="0" borderId="1" xfId="0" applyNumberFormat="1" applyFont="1" applyFill="1" applyBorder="1"/>
    <xf numFmtId="0" fontId="7" fillId="0" borderId="1" xfId="6" applyFont="1" applyFill="1" applyBorder="1" applyAlignment="1">
      <alignment horizontal="right" wrapText="1"/>
    </xf>
    <xf numFmtId="0" fontId="6" fillId="0" borderId="1" xfId="6" applyFont="1" applyFill="1" applyBorder="1" applyAlignment="1">
      <alignment horizontal="right" wrapText="1"/>
    </xf>
    <xf numFmtId="0" fontId="6" fillId="0" borderId="2" xfId="0" applyFont="1" applyFill="1" applyBorder="1" applyAlignment="1">
      <alignment wrapText="1" shrinkToFit="1"/>
    </xf>
    <xf numFmtId="1" fontId="6" fillId="0" borderId="2" xfId="0" applyNumberFormat="1" applyFont="1" applyFill="1" applyBorder="1" applyAlignment="1">
      <alignment horizontal="right" vertical="center" wrapText="1" shrinkToFit="1"/>
    </xf>
    <xf numFmtId="0" fontId="6" fillId="0" borderId="2" xfId="0" applyFont="1" applyFill="1" applyBorder="1" applyAlignment="1">
      <alignment horizontal="right"/>
    </xf>
    <xf numFmtId="0" fontId="6" fillId="0" borderId="2" xfId="0" applyNumberFormat="1" applyFont="1" applyFill="1" applyBorder="1"/>
    <xf numFmtId="0" fontId="6" fillId="0" borderId="1" xfId="0" applyFont="1" applyFill="1" applyBorder="1" applyAlignment="1">
      <alignment vertical="center" wrapText="1" shrinkToFit="1"/>
    </xf>
    <xf numFmtId="0" fontId="7" fillId="0" borderId="4" xfId="6" applyFont="1" applyFill="1" applyBorder="1" applyAlignment="1">
      <alignment horizontal="right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1" fontId="8" fillId="0" borderId="1" xfId="0" applyNumberFormat="1" applyFont="1" applyFill="1" applyBorder="1" applyAlignment="1">
      <alignment horizontal="right" vertical="center" wrapText="1" shrinkToFit="1"/>
    </xf>
    <xf numFmtId="0" fontId="6" fillId="0" borderId="1" xfId="0" applyFont="1" applyFill="1" applyBorder="1" applyAlignment="1">
      <alignment wrapText="1"/>
    </xf>
    <xf numFmtId="0" fontId="6" fillId="0" borderId="5" xfId="0" applyFont="1" applyFill="1" applyBorder="1" applyAlignment="1">
      <alignment wrapText="1" shrinkToFit="1"/>
    </xf>
    <xf numFmtId="1" fontId="6" fillId="0" borderId="5" xfId="0" applyNumberFormat="1" applyFont="1" applyFill="1" applyBorder="1" applyAlignment="1">
      <alignment horizontal="right" vertical="center" wrapText="1" shrinkToFit="1"/>
    </xf>
    <xf numFmtId="0" fontId="6" fillId="0" borderId="5" xfId="0" applyFont="1" applyFill="1" applyBorder="1" applyAlignment="1">
      <alignment horizontal="right"/>
    </xf>
    <xf numFmtId="0" fontId="6" fillId="0" borderId="5" xfId="0" applyNumberFormat="1" applyFont="1" applyFill="1" applyBorder="1"/>
    <xf numFmtId="0" fontId="6" fillId="0" borderId="3" xfId="0" applyFont="1" applyFill="1" applyBorder="1" applyAlignment="1">
      <alignment wrapText="1" shrinkToFit="1"/>
    </xf>
    <xf numFmtId="1" fontId="6" fillId="0" borderId="3" xfId="0" applyNumberFormat="1" applyFont="1" applyFill="1" applyBorder="1" applyAlignment="1">
      <alignment horizontal="right" vertical="center" wrapText="1" shrinkToFit="1"/>
    </xf>
    <xf numFmtId="0" fontId="6" fillId="0" borderId="3" xfId="0" applyFont="1" applyFill="1" applyBorder="1" applyAlignment="1">
      <alignment horizontal="right"/>
    </xf>
    <xf numFmtId="0" fontId="6" fillId="0" borderId="3" xfId="0" applyNumberFormat="1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 shrinkToFit="1"/>
    </xf>
    <xf numFmtId="0" fontId="6" fillId="0" borderId="5" xfId="0" applyFont="1" applyFill="1" applyBorder="1" applyAlignment="1">
      <alignment horizont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1" fontId="9" fillId="0" borderId="1" xfId="0" applyNumberFormat="1" applyFont="1" applyFill="1" applyBorder="1" applyAlignment="1">
      <alignment horizontal="right" vertical="center" wrapText="1" shrinkToFit="1"/>
    </xf>
    <xf numFmtId="0" fontId="9" fillId="0" borderId="1" xfId="6" applyFont="1" applyFill="1" applyBorder="1" applyAlignment="1">
      <alignment horizontal="right" wrapText="1"/>
    </xf>
    <xf numFmtId="0" fontId="10" fillId="0" borderId="1" xfId="6" applyFont="1" applyFill="1" applyBorder="1" applyAlignment="1">
      <alignment horizontal="right" wrapText="1"/>
    </xf>
    <xf numFmtId="0" fontId="9" fillId="0" borderId="1" xfId="0" applyFont="1" applyFill="1" applyBorder="1" applyAlignment="1">
      <alignment wrapText="1" shrinkToFit="1"/>
    </xf>
    <xf numFmtId="0" fontId="9" fillId="0" borderId="1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6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right" vertical="center" wrapText="1" shrinkToFit="1"/>
    </xf>
    <xf numFmtId="0" fontId="6" fillId="0" borderId="5" xfId="0" applyFont="1" applyFill="1" applyBorder="1"/>
    <xf numFmtId="0" fontId="6" fillId="0" borderId="2" xfId="0" applyFont="1" applyFill="1" applyBorder="1" applyAlignment="1">
      <alignment vertical="center" wrapText="1" shrinkToFit="1"/>
    </xf>
    <xf numFmtId="0" fontId="6" fillId="0" borderId="5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wrapText="1" shrinkToFit="1"/>
    </xf>
    <xf numFmtId="0" fontId="6" fillId="0" borderId="2" xfId="0" applyFont="1" applyFill="1" applyBorder="1"/>
    <xf numFmtId="0" fontId="6" fillId="0" borderId="4" xfId="0" applyFont="1" applyFill="1" applyBorder="1" applyAlignment="1">
      <alignment horizontal="left" vertical="center" wrapText="1" shrinkToFit="1"/>
    </xf>
    <xf numFmtId="1" fontId="7" fillId="0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wrapText="1" shrinkToFit="1"/>
    </xf>
    <xf numFmtId="0" fontId="7" fillId="0" borderId="2" xfId="0" applyFont="1" applyFill="1" applyBorder="1" applyAlignment="1">
      <alignment wrapText="1" shrinkToFit="1"/>
    </xf>
    <xf numFmtId="1" fontId="7" fillId="0" borderId="2" xfId="0" applyNumberFormat="1" applyFont="1" applyFill="1" applyBorder="1" applyAlignment="1">
      <alignment horizontal="right" vertical="center" wrapText="1" shrinkToFit="1"/>
    </xf>
    <xf numFmtId="0" fontId="6" fillId="0" borderId="4" xfId="0" applyFont="1" applyFill="1" applyBorder="1" applyAlignment="1">
      <alignment wrapText="1"/>
    </xf>
    <xf numFmtId="1" fontId="8" fillId="0" borderId="2" xfId="0" applyNumberFormat="1" applyFont="1" applyFill="1" applyBorder="1" applyAlignment="1">
      <alignment horizontal="right" vertical="center" wrapText="1" shrinkToFit="1"/>
    </xf>
    <xf numFmtId="1" fontId="6" fillId="0" borderId="2" xfId="0" applyNumberFormat="1" applyFont="1" applyFill="1" applyBorder="1" applyAlignment="1">
      <alignment horizontal="right"/>
    </xf>
    <xf numFmtId="164" fontId="6" fillId="0" borderId="17" xfId="0" applyNumberFormat="1" applyFont="1" applyFill="1" applyBorder="1"/>
    <xf numFmtId="0" fontId="6" fillId="0" borderId="2" xfId="0" applyFont="1" applyFill="1" applyBorder="1" applyAlignment="1">
      <alignment horizontal="center" wrapText="1" shrinkToFit="1"/>
    </xf>
    <xf numFmtId="1" fontId="7" fillId="0" borderId="4" xfId="0" applyNumberFormat="1" applyFont="1" applyFill="1" applyBorder="1" applyAlignment="1">
      <alignment horizontal="right" wrapText="1" shrinkToFit="1"/>
    </xf>
    <xf numFmtId="1" fontId="7" fillId="0" borderId="1" xfId="0" applyNumberFormat="1" applyFont="1" applyFill="1" applyBorder="1" applyAlignment="1">
      <alignment horizontal="right" wrapText="1" shrinkToFit="1"/>
    </xf>
    <xf numFmtId="1" fontId="7" fillId="0" borderId="2" xfId="0" applyNumberFormat="1" applyFont="1" applyFill="1" applyBorder="1" applyAlignment="1">
      <alignment horizontal="right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164" fontId="6" fillId="0" borderId="15" xfId="0" applyNumberFormat="1" applyFont="1" applyFill="1" applyBorder="1"/>
    <xf numFmtId="164" fontId="6" fillId="0" borderId="13" xfId="0" applyNumberFormat="1" applyFont="1" applyFill="1" applyBorder="1"/>
    <xf numFmtId="164" fontId="6" fillId="0" borderId="12" xfId="0" applyNumberFormat="1" applyFont="1" applyFill="1" applyBorder="1"/>
    <xf numFmtId="164" fontId="6" fillId="0" borderId="1" xfId="0" applyNumberFormat="1" applyFont="1" applyFill="1" applyBorder="1"/>
    <xf numFmtId="164" fontId="6" fillId="0" borderId="14" xfId="0" applyNumberFormat="1" applyFont="1" applyFill="1" applyBorder="1"/>
    <xf numFmtId="164" fontId="6" fillId="0" borderId="5" xfId="0" applyNumberFormat="1" applyFont="1" applyFill="1" applyBorder="1"/>
    <xf numFmtId="164" fontId="6" fillId="0" borderId="0" xfId="0" applyNumberFormat="1" applyFont="1"/>
    <xf numFmtId="0" fontId="6" fillId="3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0" fontId="6" fillId="3" borderId="6" xfId="0" applyFont="1" applyFill="1" applyBorder="1" applyAlignment="1">
      <alignment horizontal="center" wrapText="1" shrinkToFit="1"/>
    </xf>
    <xf numFmtId="0" fontId="6" fillId="3" borderId="18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/>
    <xf numFmtId="0" fontId="6" fillId="0" borderId="7" xfId="0" applyFont="1" applyFill="1" applyBorder="1" applyAlignment="1"/>
    <xf numFmtId="0" fontId="7" fillId="0" borderId="8" xfId="6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</cellXfs>
  <cellStyles count="11">
    <cellStyle name="Нейтральный 2" xfId="8"/>
    <cellStyle name="Обычный" xfId="0" builtinId="0"/>
    <cellStyle name="Обычный 2" xfId="6"/>
    <cellStyle name="Обычный 2 2" xfId="2"/>
    <cellStyle name="Обычный 2 2 2" xfId="5"/>
    <cellStyle name="Обычный 2 2 2 2" xfId="10"/>
    <cellStyle name="Обычный 3" xfId="1"/>
    <cellStyle name="Обычный 3 2" xfId="4"/>
    <cellStyle name="Обычный 3 2 2" xfId="9"/>
    <cellStyle name="Обычный 3 3" xfId="7"/>
    <cellStyle name="Обычный 5" xfId="3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54429</xdr:colOff>
      <xdr:row>0</xdr:row>
      <xdr:rowOff>81643</xdr:rowOff>
    </xdr:from>
    <xdr:ext cx="3524250" cy="1510393"/>
    <xdr:sp macro="" textlink="">
      <xdr:nvSpPr>
        <xdr:cNvPr id="2" name="TextBox 1"/>
        <xdr:cNvSpPr txBox="1"/>
      </xdr:nvSpPr>
      <xdr:spPr>
        <a:xfrm flipH="1" flipV="1">
          <a:off x="4005233" y="81643"/>
          <a:ext cx="3524250" cy="151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6</xdr:col>
      <xdr:colOff>27215</xdr:colOff>
      <xdr:row>0</xdr:row>
      <xdr:rowOff>54429</xdr:rowOff>
    </xdr:from>
    <xdr:to>
      <xdr:col>11</xdr:col>
      <xdr:colOff>571500</xdr:colOff>
      <xdr:row>8</xdr:row>
      <xdr:rowOff>40821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021036" y="54429"/>
          <a:ext cx="3565071" cy="1619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Два адреса Загрузка 27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В ПЕРВУЮ ОЧЕРЕДЬ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Санкт-Петербург, ул. Караваевская, д. 25, корп. 2, лит. А; Санкт-Петербург, пр. Шлиссельбургский, д. 39, к.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584-69-37, gdou-100@mail.ru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Заведующий Кузнецова Людмила Ивановна</a:t>
          </a:r>
        </a:p>
      </xdr:txBody>
    </xdr:sp>
    <xdr:clientData/>
  </xdr:twoCellAnchor>
  <xdr:twoCellAnchor>
    <xdr:from>
      <xdr:col>6</xdr:col>
      <xdr:colOff>27215</xdr:colOff>
      <xdr:row>10</xdr:row>
      <xdr:rowOff>40822</xdr:rowOff>
    </xdr:from>
    <xdr:to>
      <xdr:col>11</xdr:col>
      <xdr:colOff>571500</xdr:colOff>
      <xdr:row>16</xdr:row>
      <xdr:rowOff>176894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1036" y="2095501"/>
          <a:ext cx="3565071" cy="13607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 15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192076, Санкт-Петербург, пр. Рыбацкий, д. 51, корп. 2,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700-56-16,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gdou12nevskij@yandex.ru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Трухова Александрина Александровна</a:t>
          </a:r>
        </a:p>
      </xdr:txBody>
    </xdr:sp>
    <xdr:clientData/>
  </xdr:twoCellAnchor>
  <xdr:twoCellAnchor>
    <xdr:from>
      <xdr:col>6</xdr:col>
      <xdr:colOff>40822</xdr:colOff>
      <xdr:row>18</xdr:row>
      <xdr:rowOff>136072</xdr:rowOff>
    </xdr:from>
    <xdr:to>
      <xdr:col>11</xdr:col>
      <xdr:colOff>585107</xdr:colOff>
      <xdr:row>25</xdr:row>
      <xdr:rowOff>68036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034643" y="4000501"/>
          <a:ext cx="3565071" cy="13607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7,5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192177, Санкт-Петербург, пр. Шлиссельбургский, д. 31,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707-55-15,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gdou126@mail.ru </a:t>
          </a:r>
        </a:p>
      </xdr:txBody>
    </xdr:sp>
    <xdr:clientData/>
  </xdr:twoCellAnchor>
  <xdr:twoCellAnchor>
    <xdr:from>
      <xdr:col>6</xdr:col>
      <xdr:colOff>54429</xdr:colOff>
      <xdr:row>28</xdr:row>
      <xdr:rowOff>13607</xdr:rowOff>
    </xdr:from>
    <xdr:to>
      <xdr:col>11</xdr:col>
      <xdr:colOff>598714</xdr:colOff>
      <xdr:row>30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048250" y="6558643"/>
          <a:ext cx="3565071" cy="1156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0,5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Советский проспект, дом 36, корпус 3, строение 1	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246-89-31,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gbdou57@yandex.ru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Пушкина Антонина Борисовна</a:t>
          </a:r>
        </a:p>
      </xdr:txBody>
    </xdr:sp>
    <xdr:clientData/>
  </xdr:twoCellAnchor>
  <xdr:twoCellAnchor>
    <xdr:from>
      <xdr:col>6</xdr:col>
      <xdr:colOff>40822</xdr:colOff>
      <xdr:row>30</xdr:row>
      <xdr:rowOff>40823</xdr:rowOff>
    </xdr:from>
    <xdr:to>
      <xdr:col>11</xdr:col>
      <xdr:colOff>585107</xdr:colOff>
      <xdr:row>33</xdr:row>
      <xdr:rowOff>557893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034643" y="7756073"/>
          <a:ext cx="3565071" cy="11293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 17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192177, Санкт-Петербург, ул. Караваевская, д. 40, корп. 2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700-31-68,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detsad14nevsky@mail.ru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Кузьма Людмила Давидовна</a:t>
          </a:r>
        </a:p>
      </xdr:txBody>
    </xdr:sp>
    <xdr:clientData/>
  </xdr:twoCellAnchor>
  <xdr:twoCellAnchor>
    <xdr:from>
      <xdr:col>6</xdr:col>
      <xdr:colOff>27215</xdr:colOff>
      <xdr:row>34</xdr:row>
      <xdr:rowOff>68036</xdr:rowOff>
    </xdr:from>
    <xdr:to>
      <xdr:col>11</xdr:col>
      <xdr:colOff>571500</xdr:colOff>
      <xdr:row>39</xdr:row>
      <xdr:rowOff>176892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021036" y="8980715"/>
          <a:ext cx="3565071" cy="11293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2,9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Караваевская ул.,  д. 2,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707-21-62,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det-sad-125@yandex.ru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Заведующая Будах Галина Викторовна</a:t>
          </a:r>
        </a:p>
      </xdr:txBody>
    </xdr:sp>
    <xdr:clientData/>
  </xdr:twoCellAnchor>
  <xdr:twoCellAnchor>
    <xdr:from>
      <xdr:col>6</xdr:col>
      <xdr:colOff>40821</xdr:colOff>
      <xdr:row>41</xdr:row>
      <xdr:rowOff>1</xdr:rowOff>
    </xdr:from>
    <xdr:to>
      <xdr:col>11</xdr:col>
      <xdr:colOff>585106</xdr:colOff>
      <xdr:row>45</xdr:row>
      <xdr:rowOff>231322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5034642" y="10341430"/>
          <a:ext cx="3565071" cy="10477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0,8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Караваевская ул., д. 10, корп. 3, лит. А	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707-27-51,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Gdou.130@gmail.com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Заведующая Горинова Людмила Ивановна</a:t>
          </a:r>
        </a:p>
      </xdr:txBody>
    </xdr:sp>
    <xdr:clientData/>
  </xdr:twoCellAnchor>
  <xdr:twoCellAnchor>
    <xdr:from>
      <xdr:col>6</xdr:col>
      <xdr:colOff>29615</xdr:colOff>
      <xdr:row>46</xdr:row>
      <xdr:rowOff>1</xdr:rowOff>
    </xdr:from>
    <xdr:to>
      <xdr:col>11</xdr:col>
      <xdr:colOff>573900</xdr:colOff>
      <xdr:row>51</xdr:row>
      <xdr:rowOff>18410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5016233" y="11542060"/>
          <a:ext cx="3536255" cy="10829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  Загрузка 1,1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2-й Рабфаковский пер., д. 12, лит. К; Санкт-Петербург, ул. Бабушкина, д. 113, к. 4, лит. Л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362-22-48,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Detsad76@yandex.ru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Олейник Ирина Евгеньевна</a:t>
          </a:r>
        </a:p>
      </xdr:txBody>
    </xdr:sp>
    <xdr:clientData/>
  </xdr:twoCellAnchor>
  <xdr:twoCellAnchor>
    <xdr:from>
      <xdr:col>6</xdr:col>
      <xdr:colOff>40821</xdr:colOff>
      <xdr:row>54</xdr:row>
      <xdr:rowOff>33619</xdr:rowOff>
    </xdr:from>
    <xdr:to>
      <xdr:col>11</xdr:col>
      <xdr:colOff>585106</xdr:colOff>
      <xdr:row>59</xdr:row>
      <xdr:rowOff>52028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5027439" y="13278972"/>
          <a:ext cx="3536255" cy="10829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4,7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2-й Рабфаковский пер., д. 9, корп. 2, лит. И;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192012, Санкт-Петербург, 2-й Рабфаковский пер., д. 17, к.. 5, лит. Д</a:t>
          </a:r>
        </a:p>
      </xdr:txBody>
    </xdr:sp>
    <xdr:clientData/>
  </xdr:twoCellAnchor>
  <xdr:twoCellAnchor>
    <xdr:from>
      <xdr:col>6</xdr:col>
      <xdr:colOff>52026</xdr:colOff>
      <xdr:row>62</xdr:row>
      <xdr:rowOff>156884</xdr:rowOff>
    </xdr:from>
    <xdr:to>
      <xdr:col>11</xdr:col>
      <xdr:colOff>596311</xdr:colOff>
      <xdr:row>67</xdr:row>
      <xdr:rowOff>7205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5038644" y="15105531"/>
          <a:ext cx="3536255" cy="10829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0,4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3-й Рабфаковский пер., д. 10, корп. 2, лит. Л	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362-45-78,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GDOU.75@yandex.ru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Сергеева Ольга Олеговна</a:t>
          </a:r>
        </a:p>
      </xdr:txBody>
    </xdr:sp>
    <xdr:clientData/>
  </xdr:twoCellAnchor>
  <xdr:twoCellAnchor>
    <xdr:from>
      <xdr:col>6</xdr:col>
      <xdr:colOff>29615</xdr:colOff>
      <xdr:row>67</xdr:row>
      <xdr:rowOff>190500</xdr:rowOff>
    </xdr:from>
    <xdr:to>
      <xdr:col>11</xdr:col>
      <xdr:colOff>573900</xdr:colOff>
      <xdr:row>73</xdr:row>
      <xdr:rowOff>134470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5016233" y="16371794"/>
          <a:ext cx="3536255" cy="138952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    Загрузка  1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Бабушкина, д. 133, корп. 2, лит. А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Бабушкина, д. 94, лит. А.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367-40-92,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detsad25@rambler.ru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Русова Дарья Григорьевна</a:t>
          </a:r>
        </a:p>
      </xdr:txBody>
    </xdr:sp>
    <xdr:clientData/>
  </xdr:twoCellAnchor>
  <xdr:twoCellAnchor>
    <xdr:from>
      <xdr:col>6</xdr:col>
      <xdr:colOff>85644</xdr:colOff>
      <xdr:row>74</xdr:row>
      <xdr:rowOff>145677</xdr:rowOff>
    </xdr:from>
    <xdr:to>
      <xdr:col>11</xdr:col>
      <xdr:colOff>537883</xdr:colOff>
      <xdr:row>78</xdr:row>
      <xdr:rowOff>123266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5072262" y="17985442"/>
          <a:ext cx="3444209" cy="997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0,7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Бабушкина, д. 84, лит. А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362-04-12,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GDOU-N6@yandex.ru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Алексеева Галина Александровна</a:t>
          </a:r>
        </a:p>
      </xdr:txBody>
    </xdr:sp>
    <xdr:clientData/>
  </xdr:twoCellAnchor>
  <xdr:twoCellAnchor>
    <xdr:from>
      <xdr:col>6</xdr:col>
      <xdr:colOff>40821</xdr:colOff>
      <xdr:row>80</xdr:row>
      <xdr:rowOff>67235</xdr:rowOff>
    </xdr:from>
    <xdr:to>
      <xdr:col>11</xdr:col>
      <xdr:colOff>493060</xdr:colOff>
      <xdr:row>84</xdr:row>
      <xdr:rowOff>1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027439" y="19352559"/>
          <a:ext cx="3444209" cy="11205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0,8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Крыленко, д. 21, корп. 3, лит. А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585-36-24,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gdousad_18@mail.ru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Никулина Ирина Анатольевна</a:t>
          </a:r>
        </a:p>
      </xdr:txBody>
    </xdr:sp>
    <xdr:clientData/>
  </xdr:twoCellAnchor>
  <xdr:twoCellAnchor>
    <xdr:from>
      <xdr:col>6</xdr:col>
      <xdr:colOff>18409</xdr:colOff>
      <xdr:row>85</xdr:row>
      <xdr:rowOff>145678</xdr:rowOff>
    </xdr:from>
    <xdr:to>
      <xdr:col>11</xdr:col>
      <xdr:colOff>470648</xdr:colOff>
      <xdr:row>90</xdr:row>
      <xdr:rowOff>112059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005027" y="20831737"/>
          <a:ext cx="3444209" cy="1030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0,3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192012,Санкт-Петербург, ул. Чернова, д. 13, лит. А	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417-55-56,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internat-22@yandex.ru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Иванова Ирина Юрьевна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29615</xdr:colOff>
      <xdr:row>90</xdr:row>
      <xdr:rowOff>201706</xdr:rowOff>
    </xdr:from>
    <xdr:to>
      <xdr:col>11</xdr:col>
      <xdr:colOff>481854</xdr:colOff>
      <xdr:row>93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5020715" y="21690106"/>
          <a:ext cx="3462139" cy="6269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Ново-Александровская, д. 32,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62-06-27,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svebug64@mail.ru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Еремина Ирина Андреевна</a:t>
          </a:r>
        </a:p>
      </xdr:txBody>
    </xdr:sp>
    <xdr:clientData/>
  </xdr:twoCellAnchor>
  <xdr:twoCellAnchor>
    <xdr:from>
      <xdr:col>7</xdr:col>
      <xdr:colOff>29615</xdr:colOff>
      <xdr:row>94</xdr:row>
      <xdr:rowOff>39781</xdr:rowOff>
    </xdr:from>
    <xdr:to>
      <xdr:col>12</xdr:col>
      <xdr:colOff>443754</xdr:colOff>
      <xdr:row>97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5020715" y="21032881"/>
          <a:ext cx="3462139" cy="7222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1,2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192174, Санкт-Петербург, ул. Шелгунова, д. 18, лит. С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362-44-37,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detsad_68@list.ru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Смирнова Анастасия Олеговна</a:t>
          </a:r>
        </a:p>
      </xdr:txBody>
    </xdr:sp>
    <xdr:clientData/>
  </xdr:twoCellAnchor>
  <xdr:twoCellAnchor>
    <xdr:from>
      <xdr:col>6</xdr:col>
      <xdr:colOff>105815</xdr:colOff>
      <xdr:row>99</xdr:row>
      <xdr:rowOff>85725</xdr:rowOff>
    </xdr:from>
    <xdr:to>
      <xdr:col>11</xdr:col>
      <xdr:colOff>558054</xdr:colOff>
      <xdr:row>110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5096915" y="23631525"/>
          <a:ext cx="3462139" cy="2247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23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192012, Санкт-Петербург, ул. Грибакиных, д. 2, корп. 3, лит. К; 192012, Санкт-Петербург, пр. Обуховской Обороны, д. 110, к. 1,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362-14-78,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dsnev80@mail.ru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39140</xdr:colOff>
      <xdr:row>112</xdr:row>
      <xdr:rowOff>85725</xdr:rowOff>
    </xdr:from>
    <xdr:to>
      <xdr:col>11</xdr:col>
      <xdr:colOff>523875</xdr:colOff>
      <xdr:row>122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5030240" y="26346150"/>
          <a:ext cx="3494635" cy="2247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14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192012, Санкт-Петербург, ул. Чернова, д. 11,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362-40-68, 128@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dou.spb.ru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Заведующая Архипова Елена Александровна</a:t>
          </a:r>
        </a:p>
      </xdr:txBody>
    </xdr:sp>
    <xdr:clientData/>
  </xdr:twoCellAnchor>
  <xdr:twoCellAnchor>
    <xdr:from>
      <xdr:col>6</xdr:col>
      <xdr:colOff>115340</xdr:colOff>
      <xdr:row>124</xdr:row>
      <xdr:rowOff>152400</xdr:rowOff>
    </xdr:from>
    <xdr:to>
      <xdr:col>12</xdr:col>
      <xdr:colOff>133350</xdr:colOff>
      <xdr:row>127</xdr:row>
      <xdr:rowOff>161925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68215" y="27298650"/>
          <a:ext cx="3637510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0,9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192174, Санкт-Петербург, ул. Шелгунова, д. 21, лит. Е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362-23-67,  Заведующая Миронова Александра Егоровна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39140</xdr:colOff>
      <xdr:row>128</xdr:row>
      <xdr:rowOff>38099</xdr:rowOff>
    </xdr:from>
    <xdr:to>
      <xdr:col>11</xdr:col>
      <xdr:colOff>523875</xdr:colOff>
      <xdr:row>132</xdr:row>
      <xdr:rowOff>161924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925465" y="27974924"/>
          <a:ext cx="3494635" cy="904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 Загрузка 0,5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192174, Санкт-Петербург, ул. Седова, д. 138, лит. А;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192174, Санкт-Петербург, Седова, д. 108, литера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362-44-58,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gdoy.49@yandex.ru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Смирнова Ирина Викторовна</a:t>
          </a:r>
        </a:p>
      </xdr:txBody>
    </xdr:sp>
    <xdr:clientData/>
  </xdr:twoCellAnchor>
  <xdr:twoCellAnchor>
    <xdr:from>
      <xdr:col>6</xdr:col>
      <xdr:colOff>67715</xdr:colOff>
      <xdr:row>133</xdr:row>
      <xdr:rowOff>38099</xdr:rowOff>
    </xdr:from>
    <xdr:to>
      <xdr:col>11</xdr:col>
      <xdr:colOff>552450</xdr:colOff>
      <xdr:row>139</xdr:row>
      <xdr:rowOff>47625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954040" y="28946474"/>
          <a:ext cx="3494635" cy="11715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0,8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192174, Санкт-Петербург, ул. Шелгунова, д. 20, лит. Р;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362-20-07,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Detsad_67@mail.ru 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Головина Ольга Александровна</a:t>
          </a:r>
        </a:p>
      </xdr:txBody>
    </xdr:sp>
    <xdr:clientData/>
  </xdr:twoCellAnchor>
  <xdr:twoCellAnchor>
    <xdr:from>
      <xdr:col>6</xdr:col>
      <xdr:colOff>1040</xdr:colOff>
      <xdr:row>139</xdr:row>
      <xdr:rowOff>171449</xdr:rowOff>
    </xdr:from>
    <xdr:to>
      <xdr:col>11</xdr:col>
      <xdr:colOff>485775</xdr:colOff>
      <xdr:row>144</xdr:row>
      <xdr:rowOff>9524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53915" y="30241874"/>
          <a:ext cx="349463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0,4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192174, Санкт-Петербург, ул. Шелгунова, д.  5-а, лит. А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362-06-87,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internat_18@mail.ru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Макарова Надежда Юрьевна</a:t>
          </a:r>
        </a:p>
      </xdr:txBody>
    </xdr:sp>
    <xdr:clientData/>
  </xdr:twoCellAnchor>
  <xdr:twoCellAnchor>
    <xdr:from>
      <xdr:col>6</xdr:col>
      <xdr:colOff>77240</xdr:colOff>
      <xdr:row>144</xdr:row>
      <xdr:rowOff>352424</xdr:rowOff>
    </xdr:from>
    <xdr:to>
      <xdr:col>11</xdr:col>
      <xdr:colOff>561975</xdr:colOff>
      <xdr:row>152</xdr:row>
      <xdr:rowOff>9525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30115" y="31394399"/>
          <a:ext cx="3494635" cy="13716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Загрузка 2,8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Ивановская, д. 22,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Седова, д. 81;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Седова, д. 96, литер А	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560-35-20,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detcad22spb@rambler.ru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Чаплинская Лилия Николаевна</a:t>
          </a:r>
        </a:p>
      </xdr:txBody>
    </xdr:sp>
    <xdr:clientData/>
  </xdr:twoCellAnchor>
  <xdr:twoCellAnchor>
    <xdr:from>
      <xdr:col>6</xdr:col>
      <xdr:colOff>39140</xdr:colOff>
      <xdr:row>157</xdr:row>
      <xdr:rowOff>76199</xdr:rowOff>
    </xdr:from>
    <xdr:to>
      <xdr:col>12</xdr:col>
      <xdr:colOff>57150</xdr:colOff>
      <xdr:row>162</xdr:row>
      <xdr:rowOff>114300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92015" y="33785174"/>
          <a:ext cx="3637510" cy="13716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7,5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193079, Санкт-Петербург, ул. Народная, д. 2,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446-59-84,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zavdou90@mail.ru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Азарова Татьяна Сергеевна</a:t>
          </a:r>
        </a:p>
      </xdr:txBody>
    </xdr:sp>
    <xdr:clientData/>
  </xdr:twoCellAnchor>
  <xdr:twoCellAnchor>
    <xdr:from>
      <xdr:col>6</xdr:col>
      <xdr:colOff>48665</xdr:colOff>
      <xdr:row>168</xdr:row>
      <xdr:rowOff>66674</xdr:rowOff>
    </xdr:from>
    <xdr:to>
      <xdr:col>12</xdr:col>
      <xdr:colOff>66675</xdr:colOff>
      <xdr:row>174</xdr:row>
      <xdr:rowOff>104775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1540" y="36252149"/>
          <a:ext cx="3637510" cy="13716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1,2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193079, Санкт-Петербург, ул. Новоселов, д. 11,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417-28-68,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school627spb@mail.ru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Рысина Ирина Владимировна</a:t>
          </a:r>
        </a:p>
      </xdr:txBody>
    </xdr:sp>
    <xdr:clientData/>
  </xdr:twoCellAnchor>
  <xdr:twoCellAnchor>
    <xdr:from>
      <xdr:col>6</xdr:col>
      <xdr:colOff>115340</xdr:colOff>
      <xdr:row>177</xdr:row>
      <xdr:rowOff>9524</xdr:rowOff>
    </xdr:from>
    <xdr:to>
      <xdr:col>12</xdr:col>
      <xdr:colOff>133350</xdr:colOff>
      <xdr:row>180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68215" y="38099999"/>
          <a:ext cx="3637510" cy="7429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0,6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193079, Санкт-Петербург, ул. Новосёлов, д. 25, лит. Щ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246-06-64,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detskiysad60@mail.ru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Шабанова Анна Владимировна</a:t>
          </a:r>
        </a:p>
      </xdr:txBody>
    </xdr:sp>
    <xdr:clientData/>
  </xdr:twoCellAnchor>
  <xdr:twoCellAnchor>
    <xdr:from>
      <xdr:col>6</xdr:col>
      <xdr:colOff>67715</xdr:colOff>
      <xdr:row>181</xdr:row>
      <xdr:rowOff>95249</xdr:rowOff>
    </xdr:from>
    <xdr:to>
      <xdr:col>12</xdr:col>
      <xdr:colOff>85725</xdr:colOff>
      <xdr:row>185</xdr:row>
      <xdr:rowOff>57150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20590" y="38966774"/>
          <a:ext cx="3637510" cy="7429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4,2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193315, Санкт-Петербург, ул. Новоселов, д. 55, лит. Т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446-43-73,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dsnev79@rambler.ru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Румянцева Альбина Галинуровна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39140</xdr:colOff>
      <xdr:row>190</xdr:row>
      <xdr:rowOff>19051</xdr:rowOff>
    </xdr:from>
    <xdr:to>
      <xdr:col>12</xdr:col>
      <xdr:colOff>342900</xdr:colOff>
      <xdr:row>194</xdr:row>
      <xdr:rowOff>133351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992015" y="40643176"/>
          <a:ext cx="3923260" cy="895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Загрузка 1,5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бульвар Красных Зорь, д. 22,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Седова, д. 74, лит. А;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Санкт-Петербург, ул. Седова, д. 71, к. 2, лит. А  	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362-16-37, Заведующий Земец Марина Викторовна</a:t>
          </a:r>
        </a:p>
      </xdr:txBody>
    </xdr:sp>
    <xdr:clientData/>
  </xdr:twoCellAnchor>
  <xdr:twoCellAnchor>
    <xdr:from>
      <xdr:col>6</xdr:col>
      <xdr:colOff>77240</xdr:colOff>
      <xdr:row>196</xdr:row>
      <xdr:rowOff>142875</xdr:rowOff>
    </xdr:from>
    <xdr:to>
      <xdr:col>12</xdr:col>
      <xdr:colOff>381000</xdr:colOff>
      <xdr:row>203</xdr:row>
      <xdr:rowOff>28575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30115" y="41929050"/>
          <a:ext cx="3923260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10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Ивановская ул., д. 27  лит. А;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Ивановская, д. 23,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560-49-33,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GDOY135NevaronoSpb@yandex.ru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Заведующая Петрова Юлия Николаевна</a:t>
          </a:r>
        </a:p>
      </xdr:txBody>
    </xdr:sp>
    <xdr:clientData/>
  </xdr:twoCellAnchor>
  <xdr:twoCellAnchor>
    <xdr:from>
      <xdr:col>6</xdr:col>
      <xdr:colOff>48665</xdr:colOff>
      <xdr:row>212</xdr:row>
      <xdr:rowOff>114300</xdr:rowOff>
    </xdr:from>
    <xdr:to>
      <xdr:col>12</xdr:col>
      <xdr:colOff>352425</xdr:colOff>
      <xdr:row>220</xdr:row>
      <xdr:rowOff>171450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1540" y="45329475"/>
          <a:ext cx="3923260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4,7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192171, Санкт-Петербург, ул. Седова, д. 78,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192171, Санкт-Петербург, ул. Седова, д. 70, к.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560-22-00,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detsad30@mail.ru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Попова Изольда Михайловна</a:t>
          </a:r>
        </a:p>
      </xdr:txBody>
    </xdr:sp>
    <xdr:clientData/>
  </xdr:twoCellAnchor>
  <xdr:twoCellAnchor>
    <xdr:from>
      <xdr:col>6</xdr:col>
      <xdr:colOff>58190</xdr:colOff>
      <xdr:row>221</xdr:row>
      <xdr:rowOff>66675</xdr:rowOff>
    </xdr:from>
    <xdr:to>
      <xdr:col>12</xdr:col>
      <xdr:colOff>361950</xdr:colOff>
      <xdr:row>227</xdr:row>
      <xdr:rowOff>161925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11065" y="47015400"/>
          <a:ext cx="3923260" cy="144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0,7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192171, Санкт-Петербург, ул. Бабушкина, д. 65, лит. А	 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417-61-44,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school331@mail.ru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Балаянц Антонина Сергеевна</a:t>
          </a:r>
        </a:p>
      </xdr:txBody>
    </xdr:sp>
    <xdr:clientData/>
  </xdr:twoCellAnchor>
  <xdr:twoCellAnchor>
    <xdr:from>
      <xdr:col>6</xdr:col>
      <xdr:colOff>29615</xdr:colOff>
      <xdr:row>228</xdr:row>
      <xdr:rowOff>47625</xdr:rowOff>
    </xdr:from>
    <xdr:to>
      <xdr:col>12</xdr:col>
      <xdr:colOff>333375</xdr:colOff>
      <xdr:row>233</xdr:row>
      <xdr:rowOff>47625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82490" y="48539400"/>
          <a:ext cx="3923260" cy="97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2,6 Два адреса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Железнодорожный пр., д. 14, к. 2, стр. 1;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Фарфоровская ул. д. 5, корп.2, стр.1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617-31-55,Заведующий Бурцева Дарья Сергеевна,    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+7 999 201 14 09 Анастасия</a:t>
          </a:r>
        </a:p>
      </xdr:txBody>
    </xdr:sp>
    <xdr:clientData/>
  </xdr:twoCellAnchor>
  <xdr:twoCellAnchor>
    <xdr:from>
      <xdr:col>6</xdr:col>
      <xdr:colOff>67715</xdr:colOff>
      <xdr:row>235</xdr:row>
      <xdr:rowOff>19049</xdr:rowOff>
    </xdr:from>
    <xdr:to>
      <xdr:col>12</xdr:col>
      <xdr:colOff>371475</xdr:colOff>
      <xdr:row>238</xdr:row>
      <xdr:rowOff>161924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20590" y="49882424"/>
          <a:ext cx="3923260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9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Большевиков, д. 61, корп. 4,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Народная, д. 85,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446-14-92,  Заведующий Крючкова Вероника Николаевна</a:t>
          </a:r>
        </a:p>
      </xdr:txBody>
    </xdr:sp>
    <xdr:clientData/>
  </xdr:twoCellAnchor>
  <xdr:twoCellAnchor>
    <xdr:from>
      <xdr:col>6</xdr:col>
      <xdr:colOff>58190</xdr:colOff>
      <xdr:row>239</xdr:row>
      <xdr:rowOff>104776</xdr:rowOff>
    </xdr:from>
    <xdr:to>
      <xdr:col>12</xdr:col>
      <xdr:colOff>361950</xdr:colOff>
      <xdr:row>245</xdr:row>
      <xdr:rowOff>171450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11065" y="50749201"/>
          <a:ext cx="3923260" cy="14001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2,7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Дальневосточный пр., д. 66,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446-14-18,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saddetstva83@mail.ru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Иванова Галина Александровна</a:t>
          </a:r>
        </a:p>
      </xdr:txBody>
    </xdr:sp>
    <xdr:clientData/>
  </xdr:twoCellAnchor>
  <xdr:twoCellAnchor>
    <xdr:from>
      <xdr:col>6</xdr:col>
      <xdr:colOff>39140</xdr:colOff>
      <xdr:row>246</xdr:row>
      <xdr:rowOff>38100</xdr:rowOff>
    </xdr:from>
    <xdr:to>
      <xdr:col>12</xdr:col>
      <xdr:colOff>342900</xdr:colOff>
      <xdr:row>250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92015" y="52206525"/>
          <a:ext cx="3923260" cy="742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1,3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Октябрьская набережная, д. 88, корп. 5, лит. А;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Санкт-Петербург,Октябрьская наб,д.84,кор. 2,литер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446-17-27, Заведующий Емельянова Елена Леонидовна</a:t>
          </a:r>
        </a:p>
      </xdr:txBody>
    </xdr:sp>
    <xdr:clientData/>
  </xdr:twoCellAnchor>
  <xdr:twoCellAnchor>
    <xdr:from>
      <xdr:col>6</xdr:col>
      <xdr:colOff>58190</xdr:colOff>
      <xdr:row>250</xdr:row>
      <xdr:rowOff>200025</xdr:rowOff>
    </xdr:from>
    <xdr:to>
      <xdr:col>12</xdr:col>
      <xdr:colOff>361950</xdr:colOff>
      <xdr:row>260</xdr:row>
      <xdr:rowOff>107673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92429" y="54923221"/>
          <a:ext cx="3898412" cy="229303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193079, Санкт-Петербург, Октябрьская наб., д. 84, корп. 1, лит. А;  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193079, Санкт-Петербург, Октябрьская наб., д. 84, к. 2, лит. А      	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576-10-90,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hool338@mail.ru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Свирко Мария Николаевна</a:t>
          </a:r>
        </a:p>
      </xdr:txBody>
    </xdr:sp>
    <xdr:clientData/>
  </xdr:twoCellAnchor>
  <xdr:twoCellAnchor>
    <xdr:from>
      <xdr:col>6</xdr:col>
      <xdr:colOff>29615</xdr:colOff>
      <xdr:row>261</xdr:row>
      <xdr:rowOff>0</xdr:rowOff>
    </xdr:from>
    <xdr:to>
      <xdr:col>12</xdr:col>
      <xdr:colOff>333375</xdr:colOff>
      <xdr:row>266</xdr:row>
      <xdr:rowOff>152400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82490" y="55425975"/>
          <a:ext cx="3923260" cy="112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  Загрузка 2,8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Октябрьская наб., д. 122, корп. 6,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Русановская, д. 16, к. 2, стр. 1;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Русановская, д. 9, к. 2, стр. 1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441-17-56,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gbdou92nr@mail.ru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Мягкова Жанна Владимировна</a:t>
          </a:r>
        </a:p>
      </xdr:txBody>
    </xdr:sp>
    <xdr:clientData/>
  </xdr:twoCellAnchor>
  <xdr:twoCellAnchor>
    <xdr:from>
      <xdr:col>6</xdr:col>
      <xdr:colOff>48665</xdr:colOff>
      <xdr:row>267</xdr:row>
      <xdr:rowOff>38100</xdr:rowOff>
    </xdr:from>
    <xdr:to>
      <xdr:col>12</xdr:col>
      <xdr:colOff>352425</xdr:colOff>
      <xdr:row>269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468265" y="56626125"/>
          <a:ext cx="392326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Октябрьская наб., д. 118, корп. 9,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441-12-03, Директор Щепихина Любовь Николаевна</a:t>
          </a:r>
        </a:p>
      </xdr:txBody>
    </xdr:sp>
    <xdr:clientData/>
  </xdr:twoCellAnchor>
  <xdr:twoCellAnchor>
    <xdr:from>
      <xdr:col>6</xdr:col>
      <xdr:colOff>48665</xdr:colOff>
      <xdr:row>270</xdr:row>
      <xdr:rowOff>76201</xdr:rowOff>
    </xdr:from>
    <xdr:to>
      <xdr:col>12</xdr:col>
      <xdr:colOff>352425</xdr:colOff>
      <xdr:row>275</xdr:row>
      <xdr:rowOff>152401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468265" y="57292876"/>
          <a:ext cx="3923260" cy="1219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Большевиков, д. 31, корп. 2, лит. А	 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585-98-97,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sad-alenka@mail.ru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Грызлова Людмила Николаевна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48665</xdr:colOff>
      <xdr:row>276</xdr:row>
      <xdr:rowOff>19050</xdr:rowOff>
    </xdr:from>
    <xdr:to>
      <xdr:col>12</xdr:col>
      <xdr:colOff>352425</xdr:colOff>
      <xdr:row>280</xdr:row>
      <xdr:rowOff>352426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468265" y="58569225"/>
          <a:ext cx="3923260" cy="10953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2,6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193232, Санкт-Петербург, пр. Большевиков, д. 37, корп. 2, лит. З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585-13-16,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GDOU85@mail.ru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Дроздова Анна Валерьевна</a:t>
          </a:r>
        </a:p>
      </xdr:txBody>
    </xdr:sp>
    <xdr:clientData/>
  </xdr:twoCellAnchor>
  <xdr:twoCellAnchor>
    <xdr:from>
      <xdr:col>6</xdr:col>
      <xdr:colOff>48665</xdr:colOff>
      <xdr:row>283</xdr:row>
      <xdr:rowOff>28575</xdr:rowOff>
    </xdr:from>
    <xdr:to>
      <xdr:col>12</xdr:col>
      <xdr:colOff>352425</xdr:colOff>
      <xdr:row>290</xdr:row>
      <xdr:rowOff>171451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468265" y="60121800"/>
          <a:ext cx="3923260" cy="14763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10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193315, Санкт-Петербург, ул. Новосёлов, д. 53, лит. С; 193315, Санкт-Петербург, ул. Народная, д. 38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446-14-12,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det.sad.86@mail.ru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Сливарь Ольга Валерьевна</a:t>
          </a:r>
        </a:p>
      </xdr:txBody>
    </xdr:sp>
    <xdr:clientData/>
  </xdr:twoCellAnchor>
  <xdr:twoCellAnchor>
    <xdr:from>
      <xdr:col>6</xdr:col>
      <xdr:colOff>29615</xdr:colOff>
      <xdr:row>291</xdr:row>
      <xdr:rowOff>133350</xdr:rowOff>
    </xdr:from>
    <xdr:to>
      <xdr:col>12</xdr:col>
      <xdr:colOff>333375</xdr:colOff>
      <xdr:row>300</xdr:row>
      <xdr:rowOff>171451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449215" y="61750575"/>
          <a:ext cx="3923260" cy="17526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Загрузка 8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193230, Санкт-Петербург, пр. Искровский, д. 23, корп. 2,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193232, Санкт-Петербург, пр. Большевиков, д. 25, к. 2, лит. С;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193230, Санкт-Петербург, ул. Евдокима. Огнева, д. 12, к.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585-92-31,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gdou116nevskiy@mail.ru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Солоницына Раиса Равильевна</a:t>
          </a:r>
        </a:p>
      </xdr:txBody>
    </xdr:sp>
    <xdr:clientData/>
  </xdr:twoCellAnchor>
  <xdr:twoCellAnchor>
    <xdr:from>
      <xdr:col>6</xdr:col>
      <xdr:colOff>48665</xdr:colOff>
      <xdr:row>301</xdr:row>
      <xdr:rowOff>28575</xdr:rowOff>
    </xdr:from>
    <xdr:to>
      <xdr:col>12</xdr:col>
      <xdr:colOff>352425</xdr:colOff>
      <xdr:row>306</xdr:row>
      <xdr:rowOff>200026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468265" y="63550800"/>
          <a:ext cx="3923260" cy="11239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3,5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193231, Санкт-Петербург, ул.  Коллонтай, д.  27, корп. 4, лит. 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193232, Санкт-Петербург, ул. Шотмана, д. 12, корп. 3, лит. Ц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584-94-55,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school34spb@mail.ru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Сергеева Татьяна Александровна</a:t>
          </a:r>
        </a:p>
      </xdr:txBody>
    </xdr:sp>
    <xdr:clientData/>
  </xdr:twoCellAnchor>
  <xdr:twoCellAnchor>
    <xdr:from>
      <xdr:col>6</xdr:col>
      <xdr:colOff>77240</xdr:colOff>
      <xdr:row>309</xdr:row>
      <xdr:rowOff>38100</xdr:rowOff>
    </xdr:from>
    <xdr:to>
      <xdr:col>12</xdr:col>
      <xdr:colOff>381000</xdr:colOff>
      <xdr:row>314</xdr:row>
      <xdr:rowOff>323850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496840" y="65122425"/>
          <a:ext cx="3923260" cy="1238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30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193232, Санкт-Петербург, ул. Крыленко, д. 45,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586-64-36,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gdou64neva@mail.ru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Тимофеева Елена Васильевна</a:t>
          </a:r>
        </a:p>
      </xdr:txBody>
    </xdr:sp>
    <xdr:clientData/>
  </xdr:twoCellAnchor>
  <xdr:twoCellAnchor>
    <xdr:from>
      <xdr:col>6</xdr:col>
      <xdr:colOff>67715</xdr:colOff>
      <xdr:row>317</xdr:row>
      <xdr:rowOff>38100</xdr:rowOff>
    </xdr:from>
    <xdr:to>
      <xdr:col>12</xdr:col>
      <xdr:colOff>371475</xdr:colOff>
      <xdr:row>323</xdr:row>
      <xdr:rowOff>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487315" y="66855975"/>
          <a:ext cx="392326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11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192029, Санкт-Петербург, ул. Бабушкина, д. 29, корп. 3, лит. А; 193148, Санкт-Петербург, ул. Цимбалина, д. 50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560-48-14,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gdou_36@mail.ru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Чепурина Татьяна Александровна</a:t>
          </a:r>
        </a:p>
      </xdr:txBody>
    </xdr:sp>
    <xdr:clientData/>
  </xdr:twoCellAnchor>
  <xdr:twoCellAnchor>
    <xdr:from>
      <xdr:col>6</xdr:col>
      <xdr:colOff>39140</xdr:colOff>
      <xdr:row>323</xdr:row>
      <xdr:rowOff>38101</xdr:rowOff>
    </xdr:from>
    <xdr:to>
      <xdr:col>12</xdr:col>
      <xdr:colOff>342900</xdr:colOff>
      <xdr:row>328</xdr:row>
      <xdr:rowOff>19051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458740" y="67998976"/>
          <a:ext cx="3923260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 Адреса Загрузка 2,5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Ольминского, д. 29, лит. А;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Ольминского, д. 30, лит. А;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Елизарова, д. 22, лит. А;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365-26-11, Заведующий Разуваева Ирина Владимировна</a:t>
          </a:r>
        </a:p>
      </xdr:txBody>
    </xdr:sp>
    <xdr:clientData/>
  </xdr:twoCellAnchor>
  <xdr:twoCellAnchor>
    <xdr:from>
      <xdr:col>6</xdr:col>
      <xdr:colOff>39140</xdr:colOff>
      <xdr:row>328</xdr:row>
      <xdr:rowOff>57150</xdr:rowOff>
    </xdr:from>
    <xdr:to>
      <xdr:col>12</xdr:col>
      <xdr:colOff>342900</xdr:colOff>
      <xdr:row>331</xdr:row>
      <xdr:rowOff>171450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458740" y="68989575"/>
          <a:ext cx="3923260" cy="704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0,4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Елизарова, д. 7а, лит. А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417-21-00,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sc_31_nr@mail.ru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Иванова Анна Александровна</a:t>
          </a:r>
        </a:p>
      </xdr:txBody>
    </xdr:sp>
    <xdr:clientData/>
  </xdr:twoCellAnchor>
  <xdr:twoCellAnchor>
    <xdr:from>
      <xdr:col>6</xdr:col>
      <xdr:colOff>67715</xdr:colOff>
      <xdr:row>332</xdr:row>
      <xdr:rowOff>38100</xdr:rowOff>
    </xdr:from>
    <xdr:to>
      <xdr:col>12</xdr:col>
      <xdr:colOff>371475</xdr:colOff>
      <xdr:row>336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487315" y="69751575"/>
          <a:ext cx="3923260" cy="904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2,3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192148, Санкт-Петербург, ул. Ольги Берггольц, д. 27, 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560-05-63,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school_340@mail.ru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Дашкова Елена Константиновна</a:t>
          </a:r>
        </a:p>
      </xdr:txBody>
    </xdr:sp>
    <xdr:clientData/>
  </xdr:twoCellAnchor>
  <xdr:twoCellAnchor>
    <xdr:from>
      <xdr:col>6</xdr:col>
      <xdr:colOff>20090</xdr:colOff>
      <xdr:row>337</xdr:row>
      <xdr:rowOff>28575</xdr:rowOff>
    </xdr:from>
    <xdr:to>
      <xdr:col>12</xdr:col>
      <xdr:colOff>323850</xdr:colOff>
      <xdr:row>341</xdr:row>
      <xdr:rowOff>19050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439690" y="70713600"/>
          <a:ext cx="392326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1,3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Коллонтай, д. 21, корп. 5 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588-72-97,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mackeeva.lyubov@yandex.ru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Макеева Любовь Григорьевна</a:t>
          </a:r>
        </a:p>
      </xdr:txBody>
    </xdr:sp>
    <xdr:clientData/>
  </xdr:twoCellAnchor>
  <xdr:twoCellAnchor>
    <xdr:from>
      <xdr:col>6</xdr:col>
      <xdr:colOff>39140</xdr:colOff>
      <xdr:row>341</xdr:row>
      <xdr:rowOff>114301</xdr:rowOff>
    </xdr:from>
    <xdr:to>
      <xdr:col>12</xdr:col>
      <xdr:colOff>342900</xdr:colOff>
      <xdr:row>347</xdr:row>
      <xdr:rowOff>133351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458740" y="71580376"/>
          <a:ext cx="3923260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2,2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Подвойского, д. 18, корп. 3,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Коллонтай, д. 19, корп. 5, лит. А	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588-96-00,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school346@mail.ru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Кравченко Вячеслав Игоревич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39140</xdr:colOff>
      <xdr:row>348</xdr:row>
      <xdr:rowOff>1</xdr:rowOff>
    </xdr:from>
    <xdr:to>
      <xdr:col>12</xdr:col>
      <xdr:colOff>342900</xdr:colOff>
      <xdr:row>351</xdr:row>
      <xdr:rowOff>361950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992015" y="70665976"/>
          <a:ext cx="3885160" cy="9334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0,4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Подвойского, д. 20, корп. 2, лит. А	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588-04-00,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gdou39@gmail.com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Лялина Людмила Викторовна</a:t>
          </a:r>
        </a:p>
      </xdr:txBody>
    </xdr:sp>
    <xdr:clientData/>
  </xdr:twoCellAnchor>
  <xdr:twoCellAnchor>
    <xdr:from>
      <xdr:col>6</xdr:col>
      <xdr:colOff>58190</xdr:colOff>
      <xdr:row>355</xdr:row>
      <xdr:rowOff>28574</xdr:rowOff>
    </xdr:from>
    <xdr:to>
      <xdr:col>12</xdr:col>
      <xdr:colOff>361950</xdr:colOff>
      <xdr:row>368</xdr:row>
      <xdr:rowOff>114299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11065" y="72237599"/>
          <a:ext cx="3885160" cy="2562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Загрузка 36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192148, Санкт-Петербург, ул. Седова, д. 46, корп. 2, лит. А;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192029, Санкт-Петербург, ул. Ткачей, д. 26, лит. А; 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192148, Санкт-Петербург,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пр. Обуховской Обороны, д. 39, лит. А, пом. 23Н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412-49-41,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detsad17nevskyi@mail.ru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Жалялетдинова Екатерина Александровна</a:t>
          </a:r>
        </a:p>
      </xdr:txBody>
    </xdr:sp>
    <xdr:clientData/>
  </xdr:twoCellAnchor>
  <xdr:twoCellAnchor>
    <xdr:from>
      <xdr:col>6</xdr:col>
      <xdr:colOff>39140</xdr:colOff>
      <xdr:row>372</xdr:row>
      <xdr:rowOff>123826</xdr:rowOff>
    </xdr:from>
    <xdr:to>
      <xdr:col>12</xdr:col>
      <xdr:colOff>342900</xdr:colOff>
      <xdr:row>378</xdr:row>
      <xdr:rowOff>85726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992015" y="75609451"/>
          <a:ext cx="388516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загрузка 23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Елизарова, д. 21, корп. 2,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Общественный пер., д. 5, стр. 1;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Обуховской Обороны, д. 70, к. 4, стр. 1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700-88-62, 700-31-12,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detsad70nevarono@mail.ru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Володченко Наталья Петровна</a:t>
          </a:r>
        </a:p>
      </xdr:txBody>
    </xdr:sp>
    <xdr:clientData/>
  </xdr:twoCellAnchor>
  <xdr:twoCellAnchor>
    <xdr:from>
      <xdr:col>6</xdr:col>
      <xdr:colOff>48665</xdr:colOff>
      <xdr:row>381</xdr:row>
      <xdr:rowOff>28575</xdr:rowOff>
    </xdr:from>
    <xdr:to>
      <xdr:col>12</xdr:col>
      <xdr:colOff>352425</xdr:colOff>
      <xdr:row>388</xdr:row>
      <xdr:rowOff>104776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1540" y="77266800"/>
          <a:ext cx="3885160" cy="14097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34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193230, Санкт-Петербург, ул. Крыленко, д. 15, корп. 3, лит. Щ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586-76-73,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gdou27.spb@yandex.ru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Светличная Оксана Николаевна</a:t>
          </a:r>
        </a:p>
      </xdr:txBody>
    </xdr:sp>
    <xdr:clientData/>
  </xdr:twoCellAnchor>
  <xdr:twoCellAnchor>
    <xdr:from>
      <xdr:col>6</xdr:col>
      <xdr:colOff>58190</xdr:colOff>
      <xdr:row>395</xdr:row>
      <xdr:rowOff>38100</xdr:rowOff>
    </xdr:from>
    <xdr:to>
      <xdr:col>12</xdr:col>
      <xdr:colOff>361950</xdr:colOff>
      <xdr:row>404</xdr:row>
      <xdr:rowOff>66675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11065" y="80152875"/>
          <a:ext cx="3885160" cy="1743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9,5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193230, Санкт-Петербург, ул. Крыленко, д. 9, корп. 3, лит. Ф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446-59-46,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gdou.11@rambler.ru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Русакова Ольга Петровна</a:t>
          </a:r>
        </a:p>
      </xdr:txBody>
    </xdr:sp>
    <xdr:clientData/>
  </xdr:twoCellAnchor>
  <xdr:twoCellAnchor>
    <xdr:from>
      <xdr:col>6</xdr:col>
      <xdr:colOff>77240</xdr:colOff>
      <xdr:row>408</xdr:row>
      <xdr:rowOff>66675</xdr:rowOff>
    </xdr:from>
    <xdr:to>
      <xdr:col>12</xdr:col>
      <xdr:colOff>381000</xdr:colOff>
      <xdr:row>414</xdr:row>
      <xdr:rowOff>171450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30115" y="82657950"/>
          <a:ext cx="3885160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193230, Санкт-Петербург, ул. Крыленко, д. 7, корп. 3,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585-55-96,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gbdou110@mail.ru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Аверичева Татьяна Александровна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39140</xdr:colOff>
      <xdr:row>415</xdr:row>
      <xdr:rowOff>104775</xdr:rowOff>
    </xdr:from>
    <xdr:to>
      <xdr:col>12</xdr:col>
      <xdr:colOff>342900</xdr:colOff>
      <xdr:row>423</xdr:row>
      <xdr:rowOff>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92015" y="84220050"/>
          <a:ext cx="3885160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8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Дальневосточный, д. 33, корп. 2, стр. 1; Санкт-Петербург, ул. Дыбенко, д. 5, корп. 2, стр. 1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КОНТАКТЫ НЕ УКАЗАНЫ Заведующий Демидова Ольга Владимировна</a:t>
          </a:r>
        </a:p>
      </xdr:txBody>
    </xdr:sp>
    <xdr:clientData/>
  </xdr:twoCellAnchor>
  <xdr:twoCellAnchor>
    <xdr:from>
      <xdr:col>6</xdr:col>
      <xdr:colOff>58190</xdr:colOff>
      <xdr:row>425</xdr:row>
      <xdr:rowOff>142876</xdr:rowOff>
    </xdr:from>
    <xdr:to>
      <xdr:col>12</xdr:col>
      <xdr:colOff>361950</xdr:colOff>
      <xdr:row>432</xdr:row>
      <xdr:rowOff>28576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11065" y="86201251"/>
          <a:ext cx="3885160" cy="1238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11,5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Евдокима Огнева, д. 4;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Евдокима Огнева, д. 8, к. 3, лит. Ю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585-92-25,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school458@mail.ru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Директор Таныгина Елена Александровна</a:t>
          </a:r>
        </a:p>
      </xdr:txBody>
    </xdr:sp>
    <xdr:clientData/>
  </xdr:twoCellAnchor>
  <xdr:twoCellAnchor>
    <xdr:from>
      <xdr:col>6</xdr:col>
      <xdr:colOff>39140</xdr:colOff>
      <xdr:row>432</xdr:row>
      <xdr:rowOff>361950</xdr:rowOff>
    </xdr:from>
    <xdr:to>
      <xdr:col>12</xdr:col>
      <xdr:colOff>342900</xdr:colOff>
      <xdr:row>436</xdr:row>
      <xdr:rowOff>95250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92015" y="87772875"/>
          <a:ext cx="388516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0,1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Дыбенко, д. 36, корп. 2, лит. А; ,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Дальневосточный пр., д 34, корп. 2, литера А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583-00-49, Романова Александра Валерьевна</a:t>
          </a:r>
        </a:p>
      </xdr:txBody>
    </xdr:sp>
    <xdr:clientData/>
  </xdr:twoCellAnchor>
  <xdr:twoCellAnchor>
    <xdr:from>
      <xdr:col>6</xdr:col>
      <xdr:colOff>134390</xdr:colOff>
      <xdr:row>436</xdr:row>
      <xdr:rowOff>180974</xdr:rowOff>
    </xdr:from>
    <xdr:to>
      <xdr:col>12</xdr:col>
      <xdr:colOff>438150</xdr:colOff>
      <xdr:row>440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87265" y="88544399"/>
          <a:ext cx="3885160" cy="9334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Три адреса Загрузка 3,2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Дальневосточный пр., д. 25, корп. 2, стр. 1;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Архивная, д. 9, к. 2, стр. 1;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Архивная, д.3, корп.2, стр.1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645-03-35, Заведующий Красикова Анна Александровна</a:t>
          </a:r>
        </a:p>
      </xdr:txBody>
    </xdr:sp>
    <xdr:clientData/>
  </xdr:twoCellAnchor>
  <xdr:twoCellAnchor>
    <xdr:from>
      <xdr:col>6</xdr:col>
      <xdr:colOff>115340</xdr:colOff>
      <xdr:row>441</xdr:row>
      <xdr:rowOff>85725</xdr:rowOff>
    </xdr:from>
    <xdr:to>
      <xdr:col>12</xdr:col>
      <xdr:colOff>419100</xdr:colOff>
      <xdr:row>446</xdr:row>
      <xdr:rowOff>76200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68215" y="89592150"/>
          <a:ext cx="388516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1,4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193232, Санкт-Петербург, ул. Шотмана, д. 6,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585-95-95,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chburashka@mail.ru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Мовчан Илона Николаевна</a:t>
          </a:r>
        </a:p>
      </xdr:txBody>
    </xdr:sp>
    <xdr:clientData/>
  </xdr:twoCellAnchor>
  <xdr:twoCellAnchor>
    <xdr:from>
      <xdr:col>6</xdr:col>
      <xdr:colOff>67715</xdr:colOff>
      <xdr:row>446</xdr:row>
      <xdr:rowOff>104775</xdr:rowOff>
    </xdr:from>
    <xdr:to>
      <xdr:col>12</xdr:col>
      <xdr:colOff>371475</xdr:colOff>
      <xdr:row>449</xdr:row>
      <xdr:rowOff>123825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20590" y="90582750"/>
          <a:ext cx="3885160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1,8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193168, Санкт-Петербург, ул. Дыбенко, д. 24, корп. 4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588-23-41, Директор Юркевич Марина Анатольевна</a:t>
          </a:r>
        </a:p>
      </xdr:txBody>
    </xdr:sp>
    <xdr:clientData/>
  </xdr:twoCellAnchor>
  <xdr:twoCellAnchor>
    <xdr:from>
      <xdr:col>6</xdr:col>
      <xdr:colOff>58190</xdr:colOff>
      <xdr:row>449</xdr:row>
      <xdr:rowOff>171450</xdr:rowOff>
    </xdr:from>
    <xdr:to>
      <xdr:col>12</xdr:col>
      <xdr:colOff>361950</xdr:colOff>
      <xdr:row>453</xdr:row>
      <xdr:rowOff>371475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11065" y="91239975"/>
          <a:ext cx="388516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4,5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193168, Санкт-Петербург, ул. Дыбенко, д. 20,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588-33-30,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gdoy94spb@mail.ru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Дмитриева Татьяна Алфеевна</a:t>
          </a:r>
        </a:p>
      </xdr:txBody>
    </xdr:sp>
    <xdr:clientData/>
  </xdr:twoCellAnchor>
  <xdr:twoCellAnchor>
    <xdr:from>
      <xdr:col>6</xdr:col>
      <xdr:colOff>58190</xdr:colOff>
      <xdr:row>456</xdr:row>
      <xdr:rowOff>19050</xdr:rowOff>
    </xdr:from>
    <xdr:to>
      <xdr:col>12</xdr:col>
      <xdr:colOff>361950</xdr:colOff>
      <xdr:row>471</xdr:row>
      <xdr:rowOff>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11065" y="92630625"/>
          <a:ext cx="3885160" cy="2857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11,5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193168, Санкт-Петербург, ул. Дыбенко, д. 24, корп. 3,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588-27-82,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gdou103@mail.ru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Морковкина Елена Викторовна</a:t>
          </a:r>
        </a:p>
      </xdr:txBody>
    </xdr:sp>
    <xdr:clientData/>
  </xdr:twoCellAnchor>
  <xdr:twoCellAnchor>
    <xdr:from>
      <xdr:col>6</xdr:col>
      <xdr:colOff>77240</xdr:colOff>
      <xdr:row>472</xdr:row>
      <xdr:rowOff>123825</xdr:rowOff>
    </xdr:from>
    <xdr:to>
      <xdr:col>12</xdr:col>
      <xdr:colOff>381000</xdr:colOff>
      <xdr:row>483</xdr:row>
      <xdr:rowOff>76200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30115" y="95802450"/>
          <a:ext cx="3885160" cy="2047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9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Антонова – Овсеенко, д. 15,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Искровский, д. 6, к. 7,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588-46-30,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detsad1spb@yandex.ru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Коданева Ольга Германовна</a:t>
          </a:r>
        </a:p>
      </xdr:txBody>
    </xdr:sp>
    <xdr:clientData/>
  </xdr:twoCellAnchor>
  <xdr:twoCellAnchor>
    <xdr:from>
      <xdr:col>6</xdr:col>
      <xdr:colOff>162965</xdr:colOff>
      <xdr:row>485</xdr:row>
      <xdr:rowOff>190499</xdr:rowOff>
    </xdr:from>
    <xdr:to>
      <xdr:col>12</xdr:col>
      <xdr:colOff>466725</xdr:colOff>
      <xdr:row>489</xdr:row>
      <xdr:rowOff>152400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115840" y="98536124"/>
          <a:ext cx="3885160" cy="7239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0,5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Антонова-Овсеенко, д. 25, корп. 2,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588-38-29,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gdou101@rambler.ru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Литвинова Наталья Владимировна</a:t>
          </a:r>
        </a:p>
      </xdr:txBody>
    </xdr:sp>
    <xdr:clientData/>
  </xdr:twoCellAnchor>
  <xdr:twoCellAnchor>
    <xdr:from>
      <xdr:col>6</xdr:col>
      <xdr:colOff>96290</xdr:colOff>
      <xdr:row>491</xdr:row>
      <xdr:rowOff>38101</xdr:rowOff>
    </xdr:from>
    <xdr:to>
      <xdr:col>12</xdr:col>
      <xdr:colOff>400050</xdr:colOff>
      <xdr:row>498</xdr:row>
      <xdr:rowOff>19051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49165" y="99545776"/>
          <a:ext cx="388516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9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Антонова-Овсеенко, д. 5, корп. 3,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Кржижановского, д.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588-36-93,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gdou1172010@yandex.ru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Шашура Галина Валерьевна</a:t>
          </a:r>
        </a:p>
      </xdr:txBody>
    </xdr:sp>
    <xdr:clientData/>
  </xdr:twoCellAnchor>
  <xdr:twoCellAnchor>
    <xdr:from>
      <xdr:col>6</xdr:col>
      <xdr:colOff>134390</xdr:colOff>
      <xdr:row>499</xdr:row>
      <xdr:rowOff>95249</xdr:rowOff>
    </xdr:from>
    <xdr:to>
      <xdr:col>12</xdr:col>
      <xdr:colOff>438150</xdr:colOff>
      <xdr:row>501</xdr:row>
      <xdr:rowOff>114300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87265" y="101145974"/>
          <a:ext cx="3885160" cy="4191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0,1          Дыбенко, д. 12, корп. 2,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589-17-80,          Директор Кузьмичев Олег Вадимович</a:t>
          </a:r>
        </a:p>
      </xdr:txBody>
    </xdr:sp>
    <xdr:clientData/>
  </xdr:twoCellAnchor>
  <xdr:twoCellAnchor>
    <xdr:from>
      <xdr:col>6</xdr:col>
      <xdr:colOff>39140</xdr:colOff>
      <xdr:row>501</xdr:row>
      <xdr:rowOff>161924</xdr:rowOff>
    </xdr:from>
    <xdr:to>
      <xdr:col>12</xdr:col>
      <xdr:colOff>342900</xdr:colOff>
      <xdr:row>503</xdr:row>
      <xdr:rowOff>180975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92015" y="101612699"/>
          <a:ext cx="3885160" cy="4191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0,3       Искровский пр., д. 17, корп. 2, лит. А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     618-78-94   Заведующий Дударева Наталья Ивановна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20090</xdr:colOff>
      <xdr:row>504</xdr:row>
      <xdr:rowOff>38099</xdr:rowOff>
    </xdr:from>
    <xdr:to>
      <xdr:col>12</xdr:col>
      <xdr:colOff>323850</xdr:colOff>
      <xdr:row>507</xdr:row>
      <xdr:rowOff>123825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72965" y="102079424"/>
          <a:ext cx="3885160" cy="6762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2,6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Антонова-Овсеенко, д. 5, корп. 4,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Тихонова Любовь Сергеевна  588-55-35,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Смолкина С.А.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67715</xdr:colOff>
      <xdr:row>508</xdr:row>
      <xdr:rowOff>19050</xdr:rowOff>
    </xdr:from>
    <xdr:to>
      <xdr:col>12</xdr:col>
      <xdr:colOff>371475</xdr:colOff>
      <xdr:row>511</xdr:row>
      <xdr:rowOff>19050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20590" y="102841425"/>
          <a:ext cx="3885160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0,2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Подвойского, д.  14, корп. 2,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588-72-74, Заведующий Алавидзе Галина Александровна</a:t>
          </a:r>
        </a:p>
      </xdr:txBody>
    </xdr:sp>
    <xdr:clientData/>
  </xdr:twoCellAnchor>
  <xdr:twoCellAnchor>
    <xdr:from>
      <xdr:col>6</xdr:col>
      <xdr:colOff>58190</xdr:colOff>
      <xdr:row>511</xdr:row>
      <xdr:rowOff>142875</xdr:rowOff>
    </xdr:from>
    <xdr:to>
      <xdr:col>12</xdr:col>
      <xdr:colOff>361950</xdr:colOff>
      <xdr:row>516</xdr:row>
      <xdr:rowOff>142875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11065" y="103555800"/>
          <a:ext cx="3885160" cy="97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1,8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193318, Санкт-Петербург, ул. Подвойского, д. 14, корп. 3,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588-33-24,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sad105nev@mail.ru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Быкова Елена Юрьевна</a:t>
          </a:r>
        </a:p>
      </xdr:txBody>
    </xdr:sp>
    <xdr:clientData/>
  </xdr:twoCellAnchor>
  <xdr:twoCellAnchor>
    <xdr:from>
      <xdr:col>6</xdr:col>
      <xdr:colOff>105815</xdr:colOff>
      <xdr:row>517</xdr:row>
      <xdr:rowOff>19050</xdr:rowOff>
    </xdr:from>
    <xdr:to>
      <xdr:col>12</xdr:col>
      <xdr:colOff>409575</xdr:colOff>
      <xdr:row>519</xdr:row>
      <xdr:rowOff>133350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58690" y="104594025"/>
          <a:ext cx="388516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0,2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Белышева, д. 6, лит. А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588-02-75,  Директор Дубровин Валерий Александрович</a:t>
          </a:r>
        </a:p>
      </xdr:txBody>
    </xdr:sp>
    <xdr:clientData/>
  </xdr:twoCellAnchor>
  <xdr:twoCellAnchor>
    <xdr:from>
      <xdr:col>6</xdr:col>
      <xdr:colOff>48665</xdr:colOff>
      <xdr:row>520</xdr:row>
      <xdr:rowOff>114300</xdr:rowOff>
    </xdr:from>
    <xdr:to>
      <xdr:col>12</xdr:col>
      <xdr:colOff>352425</xdr:colOff>
      <xdr:row>527</xdr:row>
      <xdr:rowOff>114300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1540" y="105451275"/>
          <a:ext cx="388516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7,1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193231, Санкт-Петербург, ул. Подвойского, д. 28, корп. 2 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583-94-60,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douspb119@mail.ru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Педро Юлия Александровна</a:t>
          </a:r>
        </a:p>
      </xdr:txBody>
    </xdr:sp>
    <xdr:clientData/>
  </xdr:twoCellAnchor>
  <xdr:twoCellAnchor>
    <xdr:from>
      <xdr:col>6</xdr:col>
      <xdr:colOff>39140</xdr:colOff>
      <xdr:row>539</xdr:row>
      <xdr:rowOff>152400</xdr:rowOff>
    </xdr:from>
    <xdr:to>
      <xdr:col>12</xdr:col>
      <xdr:colOff>342900</xdr:colOff>
      <xdr:row>546</xdr:row>
      <xdr:rowOff>152400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92015" y="107432475"/>
          <a:ext cx="388516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27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Солидарности, д. 15, корп. 2, лит. 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586-64-36,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gdou64neva@mail.ru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Тимофеева Елена Васильевна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39140</xdr:colOff>
      <xdr:row>548</xdr:row>
      <xdr:rowOff>47624</xdr:rowOff>
    </xdr:from>
    <xdr:to>
      <xdr:col>12</xdr:col>
      <xdr:colOff>342900</xdr:colOff>
      <xdr:row>551</xdr:row>
      <xdr:rowOff>38100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92015" y="109070774"/>
          <a:ext cx="3885160" cy="581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8,5   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583-01-23,  Семенова Алла Аркадьевна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Подвойского, д. 29, корп. 2, лит. Э;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Подвойского, д. 35, к. 2, лит. А</a:t>
          </a:r>
        </a:p>
      </xdr:txBody>
    </xdr:sp>
    <xdr:clientData/>
  </xdr:twoCellAnchor>
  <xdr:twoCellAnchor>
    <xdr:from>
      <xdr:col>6</xdr:col>
      <xdr:colOff>29615</xdr:colOff>
      <xdr:row>551</xdr:row>
      <xdr:rowOff>142874</xdr:rowOff>
    </xdr:from>
    <xdr:to>
      <xdr:col>12</xdr:col>
      <xdr:colOff>333375</xdr:colOff>
      <xdr:row>553</xdr:row>
      <xdr:rowOff>152400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82490" y="109756574"/>
          <a:ext cx="3885160" cy="581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 4,3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Солидарности, д. 25, корп. 2, лит. А	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583-34-06,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Смирнова Татьяна Михайловна</a:t>
          </a:r>
        </a:p>
      </xdr:txBody>
    </xdr:sp>
    <xdr:clientData/>
  </xdr:twoCellAnchor>
  <xdr:twoCellAnchor>
    <xdr:from>
      <xdr:col>6</xdr:col>
      <xdr:colOff>10565</xdr:colOff>
      <xdr:row>554</xdr:row>
      <xdr:rowOff>66675</xdr:rowOff>
    </xdr:from>
    <xdr:to>
      <xdr:col>12</xdr:col>
      <xdr:colOff>314325</xdr:colOff>
      <xdr:row>557</xdr:row>
      <xdr:rowOff>104775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63440" y="110442375"/>
          <a:ext cx="3885160" cy="628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0,5   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Товарищеский пр., д. 16, корп. 2, лит. А;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583-34-30,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Герчик Людмила Вячеславовна</a:t>
          </a:r>
        </a:p>
      </xdr:txBody>
    </xdr:sp>
    <xdr:clientData/>
  </xdr:twoCellAnchor>
  <xdr:twoCellAnchor>
    <xdr:from>
      <xdr:col>6</xdr:col>
      <xdr:colOff>67715</xdr:colOff>
      <xdr:row>558</xdr:row>
      <xdr:rowOff>152400</xdr:rowOff>
    </xdr:from>
    <xdr:to>
      <xdr:col>12</xdr:col>
      <xdr:colOff>371475</xdr:colOff>
      <xdr:row>565</xdr:row>
      <xdr:rowOff>76200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20590" y="111309150"/>
          <a:ext cx="3885160" cy="1276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2,3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Солидарности, д.  8, корп. 2, лит. А;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Российский, д. 19, лит. А.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584-73-86,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gdou-23@mail.ru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67714</xdr:colOff>
      <xdr:row>565</xdr:row>
      <xdr:rowOff>190500</xdr:rowOff>
    </xdr:from>
    <xdr:to>
      <xdr:col>12</xdr:col>
      <xdr:colOff>533399</xdr:colOff>
      <xdr:row>569</xdr:row>
      <xdr:rowOff>171450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20589" y="112699800"/>
          <a:ext cx="404708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0,2  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583-22-64  Герасимова Светлана Викторовна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Коллонтай, д. 47, корп. 3, лит. А</a:t>
          </a:r>
        </a:p>
      </xdr:txBody>
    </xdr:sp>
    <xdr:clientData/>
  </xdr:twoCellAnchor>
  <xdr:twoCellAnchor>
    <xdr:from>
      <xdr:col>6</xdr:col>
      <xdr:colOff>58189</xdr:colOff>
      <xdr:row>570</xdr:row>
      <xdr:rowOff>47625</xdr:rowOff>
    </xdr:from>
    <xdr:to>
      <xdr:col>12</xdr:col>
      <xdr:colOff>523874</xdr:colOff>
      <xdr:row>572</xdr:row>
      <xdr:rowOff>57150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11064" y="113585625"/>
          <a:ext cx="404708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0,1   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583-43-50   Консуэлла Альбертовна</a:t>
          </a:r>
          <a:endParaRPr lang="ru-RU" sz="1100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Подвойского, д. 48, корп. 3, лит. А</a:t>
          </a:r>
        </a:p>
      </xdr:txBody>
    </xdr:sp>
    <xdr:clientData/>
  </xdr:twoCellAnchor>
  <xdr:twoCellAnchor>
    <xdr:from>
      <xdr:col>6</xdr:col>
      <xdr:colOff>67714</xdr:colOff>
      <xdr:row>572</xdr:row>
      <xdr:rowOff>152400</xdr:rowOff>
    </xdr:from>
    <xdr:to>
      <xdr:col>12</xdr:col>
      <xdr:colOff>533399</xdr:colOff>
      <xdr:row>576</xdr:row>
      <xdr:rowOff>104775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20589" y="114071400"/>
          <a:ext cx="404708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1,1 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193231, Санкт-Петербург, ул. Кржижановского, д. 5, корп. 3,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580-86-15,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Иванова Галина Владимировна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58189</xdr:colOff>
      <xdr:row>577</xdr:row>
      <xdr:rowOff>104775</xdr:rowOff>
    </xdr:from>
    <xdr:to>
      <xdr:col>12</xdr:col>
      <xdr:colOff>523874</xdr:colOff>
      <xdr:row>581</xdr:row>
      <xdr:rowOff>57150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11064" y="114995325"/>
          <a:ext cx="404708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1,7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Латышских стрелков, д. 7, корп. 2,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583-84-33,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doy122@yandex.ru 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Заведующая Кулякова Елена Витальевна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58189</xdr:colOff>
      <xdr:row>582</xdr:row>
      <xdr:rowOff>123825</xdr:rowOff>
    </xdr:from>
    <xdr:to>
      <xdr:col>12</xdr:col>
      <xdr:colOff>523874</xdr:colOff>
      <xdr:row>585</xdr:row>
      <xdr:rowOff>285750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11064" y="115985925"/>
          <a:ext cx="404708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0,6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Латышских стрелков, д. 11, корп. 3,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246-22-30,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luchiki124 @bk.ru </a:t>
          </a: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Заведующая Архипова Ольга Ивановна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58189</xdr:colOff>
      <xdr:row>588</xdr:row>
      <xdr:rowOff>28575</xdr:rowOff>
    </xdr:from>
    <xdr:to>
      <xdr:col>12</xdr:col>
      <xdr:colOff>523874</xdr:colOff>
      <xdr:row>599</xdr:row>
      <xdr:rowOff>209550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11064" y="117233700"/>
          <a:ext cx="4047085" cy="2295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12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193312, Санкт-Петербург, ул. Чудновского, д. 4, корп. 2,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400-68-67,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sad15-nevski@yandex.ru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Бойцова Анна Федоровна</a:t>
          </a:r>
        </a:p>
      </xdr:txBody>
    </xdr:sp>
    <xdr:clientData/>
  </xdr:twoCellAnchor>
  <xdr:twoCellAnchor>
    <xdr:from>
      <xdr:col>6</xdr:col>
      <xdr:colOff>48664</xdr:colOff>
      <xdr:row>600</xdr:row>
      <xdr:rowOff>47625</xdr:rowOff>
    </xdr:from>
    <xdr:to>
      <xdr:col>12</xdr:col>
      <xdr:colOff>514349</xdr:colOff>
      <xdr:row>603</xdr:row>
      <xdr:rowOff>19050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1539" y="119748300"/>
          <a:ext cx="404708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0,9   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Солидарности, д. 3, корп. 4,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584-59-27,  Директор Ермакова Елена Александровна</a:t>
          </a:r>
        </a:p>
      </xdr:txBody>
    </xdr:sp>
    <xdr:clientData/>
  </xdr:twoCellAnchor>
  <xdr:twoCellAnchor>
    <xdr:from>
      <xdr:col>6</xdr:col>
      <xdr:colOff>10564</xdr:colOff>
      <xdr:row>617</xdr:row>
      <xdr:rowOff>171450</xdr:rowOff>
    </xdr:from>
    <xdr:to>
      <xdr:col>12</xdr:col>
      <xdr:colOff>476249</xdr:colOff>
      <xdr:row>621</xdr:row>
      <xdr:rowOff>142875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63439" y="123510675"/>
          <a:ext cx="404708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6,1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Дальневосточный пр., д. 10, корп. 2, стр. 1; Санкт-Петербург, Дальневосточный проспект, д. 8, корп. 2, стр. 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ИО Директора Левкович Юлия Викторовна</a:t>
          </a:r>
        </a:p>
      </xdr:txBody>
    </xdr:sp>
    <xdr:clientData/>
  </xdr:twoCellAnchor>
  <xdr:twoCellAnchor>
    <xdr:from>
      <xdr:col>6</xdr:col>
      <xdr:colOff>67714</xdr:colOff>
      <xdr:row>603</xdr:row>
      <xdr:rowOff>66676</xdr:rowOff>
    </xdr:from>
    <xdr:to>
      <xdr:col>12</xdr:col>
      <xdr:colOff>533399</xdr:colOff>
      <xdr:row>609</xdr:row>
      <xdr:rowOff>104776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20589" y="120529351"/>
          <a:ext cx="4047085" cy="137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1,5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193312,  Санкт-Петербург, Товарищеский пр., д. 2, корп. 3, лит. А 	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583-94-67,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nevrds37@yandex.ru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Майсак Анна Валерьевна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67714</xdr:colOff>
      <xdr:row>610</xdr:row>
      <xdr:rowOff>161925</xdr:rowOff>
    </xdr:from>
    <xdr:to>
      <xdr:col>12</xdr:col>
      <xdr:colOff>533399</xdr:colOff>
      <xdr:row>616</xdr:row>
      <xdr:rowOff>180975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20589" y="122148600"/>
          <a:ext cx="4047085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1,2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193321, Санкт-Петербург, Российский пр., д. 3, корп. 2, лит. А	    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440-99-94,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GDOY45@yandex.ru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Летуновская Марина Владимировна</a:t>
          </a:r>
        </a:p>
      </xdr:txBody>
    </xdr:sp>
    <xdr:clientData/>
  </xdr:twoCellAnchor>
  <xdr:twoCellAnchor>
    <xdr:from>
      <xdr:col>6</xdr:col>
      <xdr:colOff>39139</xdr:colOff>
      <xdr:row>642</xdr:row>
      <xdr:rowOff>19050</xdr:rowOff>
    </xdr:from>
    <xdr:to>
      <xdr:col>12</xdr:col>
      <xdr:colOff>504824</xdr:colOff>
      <xdr:row>645</xdr:row>
      <xdr:rowOff>180975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92014" y="128196975"/>
          <a:ext cx="404708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Два адреса Загрузка 13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ул. Коллонтай, д. 4, корп. 2;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Санкт-Петербург, пр. Союзный, д. 3, к. 2,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651-96-93, Заведующий Архипова Елена Александровна</a:t>
          </a:r>
        </a:p>
      </xdr:txBody>
    </xdr:sp>
    <xdr:clientData/>
  </xdr:twoCellAnchor>
  <xdr:twoCellAnchor>
    <xdr:from>
      <xdr:col>6</xdr:col>
      <xdr:colOff>67714</xdr:colOff>
      <xdr:row>634</xdr:row>
      <xdr:rowOff>38101</xdr:rowOff>
    </xdr:from>
    <xdr:to>
      <xdr:col>12</xdr:col>
      <xdr:colOff>533399</xdr:colOff>
      <xdr:row>641</xdr:row>
      <xdr:rowOff>149087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18518" y="138490188"/>
          <a:ext cx="4060338" cy="151074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12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193318, Санкт-Петербург, пр. Пятилеток, д. 14, корп. 3,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440-72-23, 09.01.1957@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mail.ru </a:t>
          </a: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Гильмутдинова Светлана Васильевна</a:t>
          </a:r>
        </a:p>
      </xdr:txBody>
    </xdr:sp>
    <xdr:clientData/>
  </xdr:twoCellAnchor>
  <xdr:twoCellAnchor>
    <xdr:from>
      <xdr:col>6</xdr:col>
      <xdr:colOff>48664</xdr:colOff>
      <xdr:row>624</xdr:row>
      <xdr:rowOff>57149</xdr:rowOff>
    </xdr:from>
    <xdr:to>
      <xdr:col>12</xdr:col>
      <xdr:colOff>514349</xdr:colOff>
      <xdr:row>630</xdr:row>
      <xdr:rowOff>171450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1539" y="124767974"/>
          <a:ext cx="4047085" cy="1257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1,5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193318, Санкт-Петербург, ул. Джона Рида, д. 1, корп. 2, лит. 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440-14-53 Заведующий Балабай Татьяна Леонидовна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Завхоз Алла +79811443558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6</xdr:col>
      <xdr:colOff>98361</xdr:colOff>
      <xdr:row>530</xdr:row>
      <xdr:rowOff>107674</xdr:rowOff>
    </xdr:from>
    <xdr:to>
      <xdr:col>12</xdr:col>
      <xdr:colOff>402121</xdr:colOff>
      <xdr:row>536</xdr:row>
      <xdr:rowOff>157370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5076209" y="117613044"/>
          <a:ext cx="3898412" cy="12423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Загрузка 1,6</a:t>
          </a: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+mn-lt"/>
            <a:cs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587-58-86,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detskij-sad112@mail.ru </a:t>
          </a: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+mn-lt"/>
              <a:cs typeface="Calibri"/>
            </a:rPr>
            <a:t>Заведующий Решина Елена Александровна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7"/>
  <sheetViews>
    <sheetView tabSelected="1" view="pageBreakPreview" topLeftCell="A628" zoomScale="115" zoomScaleNormal="70" zoomScaleSheetLayoutView="115" workbookViewId="0">
      <selection activeCell="K27" sqref="G27:K27"/>
    </sheetView>
  </sheetViews>
  <sheetFormatPr defaultRowHeight="15.75"/>
  <cols>
    <col min="1" max="1" width="21.85546875" style="1" bestFit="1" customWidth="1"/>
    <col min="2" max="2" width="26.42578125" style="1" bestFit="1" customWidth="1"/>
    <col min="3" max="3" width="4.5703125" style="1" customWidth="1"/>
    <col min="4" max="5" width="7.85546875" style="1" bestFit="1" customWidth="1"/>
    <col min="6" max="6" width="6.140625" style="74" bestFit="1" customWidth="1"/>
    <col min="7" max="7" width="8" style="1" bestFit="1" customWidth="1"/>
    <col min="8" max="16384" width="9.140625" style="1"/>
  </cols>
  <sheetData>
    <row r="1" spans="1:7" ht="16.5" thickBot="1">
      <c r="A1" s="75" t="s">
        <v>124</v>
      </c>
      <c r="B1" s="75"/>
      <c r="C1" s="75"/>
      <c r="D1" s="75"/>
      <c r="E1" s="75"/>
      <c r="F1" s="75"/>
    </row>
    <row r="2" spans="1:7" ht="16.5" customHeight="1">
      <c r="A2" s="79" t="s">
        <v>88</v>
      </c>
      <c r="B2" s="2" t="s">
        <v>2</v>
      </c>
      <c r="C2" s="3">
        <v>200</v>
      </c>
      <c r="D2" s="4">
        <v>0.09</v>
      </c>
      <c r="E2" s="5">
        <f t="shared" ref="E2:E9" si="0">PRODUCT(C2:D2)</f>
        <v>18</v>
      </c>
      <c r="F2" s="68"/>
    </row>
    <row r="3" spans="1:7">
      <c r="A3" s="76"/>
      <c r="B3" s="6" t="s">
        <v>17</v>
      </c>
      <c r="C3" s="7">
        <v>215</v>
      </c>
      <c r="D3" s="8">
        <v>1.2500000000000001E-2</v>
      </c>
      <c r="E3" s="9">
        <f t="shared" si="0"/>
        <v>2.6875</v>
      </c>
      <c r="F3" s="69"/>
    </row>
    <row r="4" spans="1:7">
      <c r="A4" s="76"/>
      <c r="B4" s="6" t="s">
        <v>27</v>
      </c>
      <c r="C4" s="7">
        <v>445</v>
      </c>
      <c r="D4" s="10">
        <v>1E-3</v>
      </c>
      <c r="E4" s="9">
        <f t="shared" si="0"/>
        <v>0.44500000000000001</v>
      </c>
      <c r="F4" s="69"/>
    </row>
    <row r="5" spans="1:7">
      <c r="A5" s="76"/>
      <c r="B5" s="6" t="s">
        <v>16</v>
      </c>
      <c r="C5" s="7">
        <v>645</v>
      </c>
      <c r="D5" s="10">
        <v>1E-3</v>
      </c>
      <c r="E5" s="9">
        <f t="shared" si="0"/>
        <v>0.64500000000000002</v>
      </c>
      <c r="F5" s="69"/>
    </row>
    <row r="6" spans="1:7">
      <c r="A6" s="76"/>
      <c r="B6" s="6" t="s">
        <v>15</v>
      </c>
      <c r="C6" s="7">
        <v>645</v>
      </c>
      <c r="D6" s="10">
        <v>3.5000000000000001E-3</v>
      </c>
      <c r="E6" s="9">
        <f t="shared" si="0"/>
        <v>2.2574999999999998</v>
      </c>
      <c r="F6" s="69"/>
    </row>
    <row r="7" spans="1:7">
      <c r="A7" s="76"/>
      <c r="B7" s="6" t="s">
        <v>14</v>
      </c>
      <c r="C7" s="7">
        <v>645</v>
      </c>
      <c r="D7" s="11">
        <v>2E-3</v>
      </c>
      <c r="E7" s="9">
        <f t="shared" si="0"/>
        <v>1.29</v>
      </c>
      <c r="F7" s="69"/>
    </row>
    <row r="8" spans="1:7">
      <c r="A8" s="76"/>
      <c r="B8" s="6" t="s">
        <v>13</v>
      </c>
      <c r="C8" s="7">
        <v>215</v>
      </c>
      <c r="D8" s="10">
        <v>5.0000000000000001E-3</v>
      </c>
      <c r="E8" s="9">
        <f t="shared" si="0"/>
        <v>1.075</v>
      </c>
      <c r="F8" s="69"/>
    </row>
    <row r="9" spans="1:7" ht="16.5" thickBot="1">
      <c r="A9" s="77"/>
      <c r="B9" s="12"/>
      <c r="C9" s="13"/>
      <c r="D9" s="14"/>
      <c r="E9" s="15">
        <f t="shared" si="0"/>
        <v>0</v>
      </c>
      <c r="F9" s="70">
        <f>SUM(E2:E8)</f>
        <v>26.4</v>
      </c>
      <c r="G9" s="1">
        <f>SUM(F2:F9)</f>
        <v>26.4</v>
      </c>
    </row>
    <row r="10" spans="1:7" ht="16.5" thickBot="1">
      <c r="A10" s="78" t="s">
        <v>125</v>
      </c>
      <c r="B10" s="78"/>
      <c r="C10" s="78"/>
      <c r="D10" s="78"/>
      <c r="E10" s="78"/>
      <c r="F10" s="78"/>
    </row>
    <row r="11" spans="1:7" ht="16.5" customHeight="1">
      <c r="A11" s="79" t="s">
        <v>115</v>
      </c>
      <c r="B11" s="2" t="s">
        <v>2</v>
      </c>
      <c r="C11" s="3">
        <v>132</v>
      </c>
      <c r="D11" s="4">
        <v>0.09</v>
      </c>
      <c r="E11" s="5">
        <f t="shared" ref="E11:E17" si="1">PRODUCT(C11:D11)</f>
        <v>11.879999999999999</v>
      </c>
      <c r="F11" s="68"/>
    </row>
    <row r="12" spans="1:7">
      <c r="A12" s="76"/>
      <c r="B12" s="6" t="s">
        <v>10</v>
      </c>
      <c r="C12" s="7">
        <v>112</v>
      </c>
      <c r="D12" s="8">
        <v>1.2500000000000001E-2</v>
      </c>
      <c r="E12" s="9">
        <f t="shared" si="1"/>
        <v>1.4000000000000001</v>
      </c>
      <c r="F12" s="69"/>
    </row>
    <row r="13" spans="1:7">
      <c r="A13" s="76"/>
      <c r="B13" s="6" t="s">
        <v>8</v>
      </c>
      <c r="C13" s="7">
        <v>30</v>
      </c>
      <c r="D13" s="10">
        <v>1E-3</v>
      </c>
      <c r="E13" s="9">
        <f t="shared" si="1"/>
        <v>0.03</v>
      </c>
      <c r="F13" s="69"/>
    </row>
    <row r="14" spans="1:7">
      <c r="A14" s="76"/>
      <c r="B14" s="6" t="s">
        <v>15</v>
      </c>
      <c r="C14" s="7">
        <v>30</v>
      </c>
      <c r="D14" s="10">
        <v>3.5000000000000001E-3</v>
      </c>
      <c r="E14" s="9">
        <f t="shared" si="1"/>
        <v>0.105</v>
      </c>
      <c r="F14" s="69"/>
    </row>
    <row r="15" spans="1:7">
      <c r="A15" s="76"/>
      <c r="B15" s="6" t="s">
        <v>29</v>
      </c>
      <c r="C15" s="7">
        <v>30</v>
      </c>
      <c r="D15" s="11">
        <v>2E-3</v>
      </c>
      <c r="E15" s="9">
        <f t="shared" si="1"/>
        <v>0.06</v>
      </c>
      <c r="F15" s="69"/>
    </row>
    <row r="16" spans="1:7">
      <c r="A16" s="76"/>
      <c r="B16" s="6" t="s">
        <v>13</v>
      </c>
      <c r="C16" s="7">
        <v>228</v>
      </c>
      <c r="D16" s="10">
        <v>5.0000000000000001E-3</v>
      </c>
      <c r="E16" s="9">
        <f t="shared" si="1"/>
        <v>1.1400000000000001</v>
      </c>
      <c r="F16" s="69"/>
    </row>
    <row r="17" spans="1:7">
      <c r="A17" s="76"/>
      <c r="B17" s="6"/>
      <c r="C17" s="7"/>
      <c r="D17" s="8"/>
      <c r="E17" s="9">
        <f t="shared" si="1"/>
        <v>0</v>
      </c>
      <c r="F17" s="69">
        <f>SUM(E11:E16)</f>
        <v>14.615</v>
      </c>
    </row>
    <row r="18" spans="1:7" ht="30" customHeight="1">
      <c r="A18" s="76" t="s">
        <v>49</v>
      </c>
      <c r="B18" s="16" t="s">
        <v>30</v>
      </c>
      <c r="C18" s="7">
        <v>300</v>
      </c>
      <c r="D18" s="10">
        <v>5.0000000000000001E-3</v>
      </c>
      <c r="E18" s="9">
        <f t="shared" ref="E18:E27" si="2">PRODUCT(C18:D18)</f>
        <v>1.5</v>
      </c>
      <c r="F18" s="69"/>
    </row>
    <row r="19" spans="1:7">
      <c r="A19" s="76"/>
      <c r="B19" s="16" t="s">
        <v>17</v>
      </c>
      <c r="C19" s="7">
        <v>60</v>
      </c>
      <c r="D19" s="8">
        <v>1.2500000000000001E-2</v>
      </c>
      <c r="E19" s="9">
        <f t="shared" si="2"/>
        <v>0.75</v>
      </c>
      <c r="F19" s="69"/>
    </row>
    <row r="20" spans="1:7">
      <c r="A20" s="76"/>
      <c r="B20" s="16" t="s">
        <v>22</v>
      </c>
      <c r="C20" s="7">
        <v>200</v>
      </c>
      <c r="D20" s="10">
        <v>1E-3</v>
      </c>
      <c r="E20" s="9">
        <f t="shared" si="2"/>
        <v>0.2</v>
      </c>
      <c r="F20" s="69"/>
    </row>
    <row r="21" spans="1:7">
      <c r="A21" s="76"/>
      <c r="B21" s="16" t="s">
        <v>16</v>
      </c>
      <c r="C21" s="7">
        <v>100</v>
      </c>
      <c r="D21" s="10">
        <v>1E-3</v>
      </c>
      <c r="E21" s="9">
        <f t="shared" si="2"/>
        <v>0.1</v>
      </c>
      <c r="F21" s="69"/>
    </row>
    <row r="22" spans="1:7">
      <c r="A22" s="76"/>
      <c r="B22" s="16" t="s">
        <v>15</v>
      </c>
      <c r="C22" s="7">
        <v>500</v>
      </c>
      <c r="D22" s="10">
        <v>3.5000000000000001E-3</v>
      </c>
      <c r="E22" s="9">
        <f t="shared" si="2"/>
        <v>1.75</v>
      </c>
      <c r="F22" s="69"/>
    </row>
    <row r="23" spans="1:7">
      <c r="A23" s="76"/>
      <c r="B23" s="16" t="s">
        <v>29</v>
      </c>
      <c r="C23" s="7">
        <v>500</v>
      </c>
      <c r="D23" s="11">
        <v>2E-3</v>
      </c>
      <c r="E23" s="9">
        <f t="shared" si="2"/>
        <v>1</v>
      </c>
      <c r="F23" s="69"/>
    </row>
    <row r="24" spans="1:7">
      <c r="A24" s="76"/>
      <c r="B24" s="16" t="s">
        <v>13</v>
      </c>
      <c r="C24" s="7">
        <v>300</v>
      </c>
      <c r="D24" s="10">
        <v>5.0000000000000001E-3</v>
      </c>
      <c r="E24" s="9">
        <f t="shared" si="2"/>
        <v>1.5</v>
      </c>
      <c r="F24" s="69"/>
    </row>
    <row r="25" spans="1:7">
      <c r="A25" s="76"/>
      <c r="B25" s="16" t="s">
        <v>42</v>
      </c>
      <c r="C25" s="7">
        <v>60</v>
      </c>
      <c r="D25" s="10">
        <v>5.0000000000000001E-3</v>
      </c>
      <c r="E25" s="9">
        <f t="shared" si="2"/>
        <v>0.3</v>
      </c>
      <c r="F25" s="69"/>
    </row>
    <row r="26" spans="1:7">
      <c r="A26" s="76"/>
      <c r="B26" s="16" t="s">
        <v>27</v>
      </c>
      <c r="C26" s="7">
        <v>100</v>
      </c>
      <c r="D26" s="10">
        <v>1E-3</v>
      </c>
      <c r="E26" s="9">
        <f t="shared" si="2"/>
        <v>0.1</v>
      </c>
      <c r="F26" s="69"/>
    </row>
    <row r="27" spans="1:7" ht="48" customHeight="1" thickBot="1">
      <c r="A27" s="77"/>
      <c r="B27" s="12"/>
      <c r="C27" s="13"/>
      <c r="D27" s="14"/>
      <c r="E27" s="15">
        <f t="shared" si="2"/>
        <v>0</v>
      </c>
      <c r="F27" s="70">
        <f>SUM(E18:E26)</f>
        <v>7.2</v>
      </c>
      <c r="G27" s="1">
        <f>SUM(F11:F27)</f>
        <v>21.815000000000001</v>
      </c>
    </row>
    <row r="28" spans="1:7" ht="13.5" customHeight="1" thickBot="1">
      <c r="A28" s="78" t="s">
        <v>126</v>
      </c>
      <c r="B28" s="78"/>
      <c r="C28" s="78"/>
      <c r="D28" s="78"/>
      <c r="E28" s="78"/>
      <c r="F28" s="78"/>
    </row>
    <row r="29" spans="1:7" ht="16.5" customHeight="1">
      <c r="A29" s="79" t="s">
        <v>95</v>
      </c>
      <c r="B29" s="2" t="s">
        <v>27</v>
      </c>
      <c r="C29" s="3">
        <v>500</v>
      </c>
      <c r="D29" s="17">
        <v>1E-3</v>
      </c>
      <c r="E29" s="5">
        <f>PRODUCT(C29:D29)</f>
        <v>0.5</v>
      </c>
      <c r="F29" s="68"/>
    </row>
    <row r="30" spans="1:7" ht="76.5" customHeight="1">
      <c r="A30" s="76"/>
      <c r="B30" s="6"/>
      <c r="C30" s="7"/>
      <c r="D30" s="8"/>
      <c r="E30" s="9">
        <f>PRODUCT(C30:D30)</f>
        <v>0</v>
      </c>
      <c r="F30" s="69">
        <f>SUM(E29)</f>
        <v>0.5</v>
      </c>
    </row>
    <row r="31" spans="1:7" ht="16.5" customHeight="1">
      <c r="A31" s="76" t="s">
        <v>114</v>
      </c>
      <c r="B31" s="6" t="s">
        <v>18</v>
      </c>
      <c r="C31" s="7">
        <v>20</v>
      </c>
      <c r="D31" s="11">
        <v>0.09</v>
      </c>
      <c r="E31" s="9">
        <f>PRODUCT(C31:D31)</f>
        <v>1.7999999999999998</v>
      </c>
      <c r="F31" s="69"/>
    </row>
    <row r="32" spans="1:7">
      <c r="A32" s="76"/>
      <c r="B32" s="6" t="s">
        <v>10</v>
      </c>
      <c r="C32" s="7">
        <v>20</v>
      </c>
      <c r="D32" s="8">
        <v>1.2500000000000001E-2</v>
      </c>
      <c r="E32" s="9">
        <f>PRODUCT(C32:D32)</f>
        <v>0.25</v>
      </c>
      <c r="F32" s="69"/>
    </row>
    <row r="33" spans="1:6">
      <c r="A33" s="76"/>
      <c r="B33" s="6" t="s">
        <v>27</v>
      </c>
      <c r="C33" s="7">
        <v>100</v>
      </c>
      <c r="D33" s="10">
        <v>1E-3</v>
      </c>
      <c r="E33" s="9">
        <f>PRODUCT(C33:D33)</f>
        <v>0.1</v>
      </c>
      <c r="F33" s="69"/>
    </row>
    <row r="34" spans="1:6" ht="46.5" customHeight="1">
      <c r="A34" s="76"/>
      <c r="B34" s="6"/>
      <c r="C34" s="7"/>
      <c r="D34" s="8"/>
      <c r="E34" s="18"/>
      <c r="F34" s="69">
        <f>SUM(E31:E33)</f>
        <v>2.15</v>
      </c>
    </row>
    <row r="35" spans="1:6" ht="16.5" customHeight="1">
      <c r="A35" s="76" t="s">
        <v>52</v>
      </c>
      <c r="B35" s="16" t="s">
        <v>22</v>
      </c>
      <c r="C35" s="7">
        <v>400</v>
      </c>
      <c r="D35" s="10">
        <v>1E-3</v>
      </c>
      <c r="E35" s="9">
        <f t="shared" ref="E35:E74" si="3">PRODUCT(C35:D35)</f>
        <v>0.4</v>
      </c>
      <c r="F35" s="69"/>
    </row>
    <row r="36" spans="1:6">
      <c r="A36" s="76"/>
      <c r="B36" s="16" t="s">
        <v>15</v>
      </c>
      <c r="C36" s="7">
        <v>200</v>
      </c>
      <c r="D36" s="10">
        <v>3.5000000000000001E-3</v>
      </c>
      <c r="E36" s="9">
        <f t="shared" si="3"/>
        <v>0.70000000000000007</v>
      </c>
      <c r="F36" s="69"/>
    </row>
    <row r="37" spans="1:6">
      <c r="A37" s="76"/>
      <c r="B37" s="16" t="s">
        <v>20</v>
      </c>
      <c r="C37" s="7">
        <v>200</v>
      </c>
      <c r="D37" s="11">
        <v>2E-3</v>
      </c>
      <c r="E37" s="9">
        <f t="shared" si="3"/>
        <v>0.4</v>
      </c>
      <c r="F37" s="69"/>
    </row>
    <row r="38" spans="1:6">
      <c r="A38" s="76"/>
      <c r="B38" s="16" t="s">
        <v>51</v>
      </c>
      <c r="C38" s="7">
        <v>120</v>
      </c>
      <c r="D38" s="10">
        <v>5.0000000000000001E-3</v>
      </c>
      <c r="E38" s="9">
        <f t="shared" si="3"/>
        <v>0.6</v>
      </c>
      <c r="F38" s="69"/>
    </row>
    <row r="39" spans="1:6">
      <c r="A39" s="76"/>
      <c r="B39" s="16" t="s">
        <v>13</v>
      </c>
      <c r="C39" s="7">
        <v>100</v>
      </c>
      <c r="D39" s="10">
        <v>5.0000000000000001E-3</v>
      </c>
      <c r="E39" s="9">
        <f t="shared" si="3"/>
        <v>0.5</v>
      </c>
      <c r="F39" s="69"/>
    </row>
    <row r="40" spans="1:6">
      <c r="A40" s="76"/>
      <c r="B40" s="16" t="s">
        <v>50</v>
      </c>
      <c r="C40" s="7">
        <v>250</v>
      </c>
      <c r="D40" s="10">
        <v>1E-3</v>
      </c>
      <c r="E40" s="9">
        <f t="shared" si="3"/>
        <v>0.25</v>
      </c>
      <c r="F40" s="69"/>
    </row>
    <row r="41" spans="1:6">
      <c r="A41" s="76"/>
      <c r="B41" s="19"/>
      <c r="C41" s="7"/>
      <c r="D41" s="8"/>
      <c r="E41" s="9">
        <f t="shared" si="3"/>
        <v>0</v>
      </c>
      <c r="F41" s="69">
        <f>SUM(E35:E40)</f>
        <v>2.85</v>
      </c>
    </row>
    <row r="42" spans="1:6" ht="16.5" customHeight="1">
      <c r="A42" s="76" t="s">
        <v>47</v>
      </c>
      <c r="B42" s="16" t="s">
        <v>27</v>
      </c>
      <c r="C42" s="7">
        <v>50</v>
      </c>
      <c r="D42" s="10">
        <v>1E-3</v>
      </c>
      <c r="E42" s="9">
        <f t="shared" si="3"/>
        <v>0.05</v>
      </c>
      <c r="F42" s="69"/>
    </row>
    <row r="43" spans="1:6">
      <c r="A43" s="76"/>
      <c r="B43" s="16" t="s">
        <v>16</v>
      </c>
      <c r="C43" s="7">
        <v>100</v>
      </c>
      <c r="D43" s="10">
        <v>1E-3</v>
      </c>
      <c r="E43" s="9">
        <f t="shared" si="3"/>
        <v>0.1</v>
      </c>
      <c r="F43" s="69"/>
    </row>
    <row r="44" spans="1:6">
      <c r="A44" s="76"/>
      <c r="B44" s="16" t="s">
        <v>15</v>
      </c>
      <c r="C44" s="7">
        <v>100</v>
      </c>
      <c r="D44" s="10">
        <v>3.5000000000000001E-3</v>
      </c>
      <c r="E44" s="9">
        <f t="shared" si="3"/>
        <v>0.35000000000000003</v>
      </c>
      <c r="F44" s="69"/>
    </row>
    <row r="45" spans="1:6">
      <c r="A45" s="76"/>
      <c r="B45" s="16" t="s">
        <v>14</v>
      </c>
      <c r="C45" s="7">
        <v>100</v>
      </c>
      <c r="D45" s="11">
        <v>2E-3</v>
      </c>
      <c r="E45" s="9">
        <f t="shared" si="3"/>
        <v>0.2</v>
      </c>
      <c r="F45" s="69"/>
    </row>
    <row r="46" spans="1:6" ht="24.75" customHeight="1">
      <c r="A46" s="76"/>
      <c r="B46" s="6"/>
      <c r="C46" s="7"/>
      <c r="D46" s="8"/>
      <c r="E46" s="9">
        <f t="shared" si="3"/>
        <v>0</v>
      </c>
      <c r="F46" s="69">
        <f>SUM(E42:E45)</f>
        <v>0.7</v>
      </c>
    </row>
    <row r="47" spans="1:6" ht="16.5" customHeight="1">
      <c r="A47" s="76" t="s">
        <v>85</v>
      </c>
      <c r="B47" s="20" t="s">
        <v>17</v>
      </c>
      <c r="C47" s="7">
        <v>30</v>
      </c>
      <c r="D47" s="8">
        <v>1.2500000000000001E-2</v>
      </c>
      <c r="E47" s="9">
        <f t="shared" si="3"/>
        <v>0.375</v>
      </c>
      <c r="F47" s="69"/>
    </row>
    <row r="48" spans="1:6">
      <c r="A48" s="76"/>
      <c r="B48" s="20" t="s">
        <v>22</v>
      </c>
      <c r="C48" s="7">
        <v>30</v>
      </c>
      <c r="D48" s="10">
        <v>1E-3</v>
      </c>
      <c r="E48" s="9">
        <f t="shared" si="3"/>
        <v>0.03</v>
      </c>
      <c r="F48" s="69"/>
    </row>
    <row r="49" spans="1:6">
      <c r="A49" s="76"/>
      <c r="B49" s="20" t="s">
        <v>27</v>
      </c>
      <c r="C49" s="7">
        <v>150</v>
      </c>
      <c r="D49" s="10">
        <v>1E-3</v>
      </c>
      <c r="E49" s="9">
        <f t="shared" si="3"/>
        <v>0.15</v>
      </c>
      <c r="F49" s="69"/>
    </row>
    <row r="50" spans="1:6">
      <c r="A50" s="76"/>
      <c r="B50" s="20" t="s">
        <v>16</v>
      </c>
      <c r="C50" s="7">
        <v>60</v>
      </c>
      <c r="D50" s="10">
        <v>1E-3</v>
      </c>
      <c r="E50" s="9">
        <f t="shared" si="3"/>
        <v>0.06</v>
      </c>
      <c r="F50" s="69"/>
    </row>
    <row r="51" spans="1:6">
      <c r="A51" s="76"/>
      <c r="B51" s="20" t="s">
        <v>15</v>
      </c>
      <c r="C51" s="7">
        <v>60</v>
      </c>
      <c r="D51" s="10">
        <v>3.5000000000000001E-3</v>
      </c>
      <c r="E51" s="9">
        <f t="shared" si="3"/>
        <v>0.21</v>
      </c>
      <c r="F51" s="69"/>
    </row>
    <row r="52" spans="1:6">
      <c r="A52" s="76"/>
      <c r="B52" s="20" t="s">
        <v>14</v>
      </c>
      <c r="C52" s="7">
        <v>30</v>
      </c>
      <c r="D52" s="11">
        <v>2E-3</v>
      </c>
      <c r="E52" s="9">
        <f t="shared" si="3"/>
        <v>0.06</v>
      </c>
      <c r="F52" s="69"/>
    </row>
    <row r="53" spans="1:6">
      <c r="A53" s="76"/>
      <c r="B53" s="20" t="s">
        <v>13</v>
      </c>
      <c r="C53" s="7">
        <v>30</v>
      </c>
      <c r="D53" s="10">
        <v>5.0000000000000001E-3</v>
      </c>
      <c r="E53" s="9">
        <f t="shared" si="3"/>
        <v>0.15</v>
      </c>
      <c r="F53" s="69"/>
    </row>
    <row r="54" spans="1:6">
      <c r="A54" s="76"/>
      <c r="B54" s="20"/>
      <c r="C54" s="7"/>
      <c r="D54" s="8"/>
      <c r="E54" s="9">
        <f t="shared" si="3"/>
        <v>0</v>
      </c>
      <c r="F54" s="69">
        <f>SUM(E47:E53)</f>
        <v>1.0349999999999999</v>
      </c>
    </row>
    <row r="55" spans="1:6" ht="16.5" customHeight="1">
      <c r="A55" s="76" t="s">
        <v>93</v>
      </c>
      <c r="B55" s="6" t="s">
        <v>18</v>
      </c>
      <c r="C55" s="7">
        <v>40</v>
      </c>
      <c r="D55" s="11">
        <v>0.09</v>
      </c>
      <c r="E55" s="9">
        <f t="shared" si="3"/>
        <v>3.5999999999999996</v>
      </c>
      <c r="F55" s="69"/>
    </row>
    <row r="56" spans="1:6">
      <c r="A56" s="76"/>
      <c r="B56" s="6" t="s">
        <v>17</v>
      </c>
      <c r="C56" s="7">
        <v>40</v>
      </c>
      <c r="D56" s="8">
        <v>1.2500000000000001E-2</v>
      </c>
      <c r="E56" s="9">
        <f t="shared" si="3"/>
        <v>0.5</v>
      </c>
      <c r="F56" s="69"/>
    </row>
    <row r="57" spans="1:6">
      <c r="A57" s="76"/>
      <c r="B57" s="6" t="s">
        <v>16</v>
      </c>
      <c r="C57" s="7">
        <v>60</v>
      </c>
      <c r="D57" s="10">
        <v>1E-3</v>
      </c>
      <c r="E57" s="9">
        <f t="shared" si="3"/>
        <v>0.06</v>
      </c>
      <c r="F57" s="69"/>
    </row>
    <row r="58" spans="1:6">
      <c r="A58" s="76"/>
      <c r="B58" s="6" t="s">
        <v>21</v>
      </c>
      <c r="C58" s="7">
        <v>40</v>
      </c>
      <c r="D58" s="10">
        <v>3.5000000000000001E-3</v>
      </c>
      <c r="E58" s="9">
        <f t="shared" si="3"/>
        <v>0.14000000000000001</v>
      </c>
      <c r="F58" s="69"/>
    </row>
    <row r="59" spans="1:6">
      <c r="A59" s="76"/>
      <c r="B59" s="6" t="s">
        <v>14</v>
      </c>
      <c r="C59" s="7">
        <v>40</v>
      </c>
      <c r="D59" s="11">
        <v>2E-3</v>
      </c>
      <c r="E59" s="9">
        <f t="shared" si="3"/>
        <v>0.08</v>
      </c>
      <c r="F59" s="69"/>
    </row>
    <row r="60" spans="1:6">
      <c r="A60" s="76"/>
      <c r="B60" s="6" t="s">
        <v>51</v>
      </c>
      <c r="C60" s="7">
        <v>20</v>
      </c>
      <c r="D60" s="10">
        <v>5.0000000000000001E-3</v>
      </c>
      <c r="E60" s="9">
        <f t="shared" si="3"/>
        <v>0.1</v>
      </c>
      <c r="F60" s="69"/>
    </row>
    <row r="61" spans="1:6">
      <c r="A61" s="76"/>
      <c r="B61" s="6" t="s">
        <v>27</v>
      </c>
      <c r="C61" s="7">
        <v>100</v>
      </c>
      <c r="D61" s="10">
        <v>1E-3</v>
      </c>
      <c r="E61" s="9">
        <f t="shared" si="3"/>
        <v>0.1</v>
      </c>
      <c r="F61" s="69"/>
    </row>
    <row r="62" spans="1:6">
      <c r="A62" s="76"/>
      <c r="B62" s="6" t="s">
        <v>9</v>
      </c>
      <c r="C62" s="7">
        <v>100</v>
      </c>
      <c r="D62" s="10">
        <v>1E-3</v>
      </c>
      <c r="E62" s="9">
        <f t="shared" si="3"/>
        <v>0.1</v>
      </c>
      <c r="F62" s="69"/>
    </row>
    <row r="63" spans="1:6">
      <c r="A63" s="76"/>
      <c r="B63" s="6"/>
      <c r="C63" s="21"/>
      <c r="D63" s="8"/>
      <c r="E63" s="9">
        <f t="shared" si="3"/>
        <v>0</v>
      </c>
      <c r="F63" s="69">
        <f>SUM(E55:E62)</f>
        <v>4.6799999999999979</v>
      </c>
    </row>
    <row r="64" spans="1:6" ht="16.5" customHeight="1">
      <c r="A64" s="76" t="s">
        <v>86</v>
      </c>
      <c r="B64" s="6" t="s">
        <v>29</v>
      </c>
      <c r="C64" s="7">
        <v>90</v>
      </c>
      <c r="D64" s="11">
        <v>2E-3</v>
      </c>
      <c r="E64" s="9">
        <f t="shared" si="3"/>
        <v>0.18</v>
      </c>
      <c r="F64" s="69"/>
    </row>
    <row r="65" spans="1:6">
      <c r="A65" s="76"/>
      <c r="B65" s="6" t="s">
        <v>9</v>
      </c>
      <c r="C65" s="7">
        <v>50</v>
      </c>
      <c r="D65" s="10">
        <v>1E-3</v>
      </c>
      <c r="E65" s="9">
        <f t="shared" si="3"/>
        <v>0.05</v>
      </c>
      <c r="F65" s="69"/>
    </row>
    <row r="66" spans="1:6" ht="31.5">
      <c r="A66" s="76"/>
      <c r="B66" s="6" t="s">
        <v>25</v>
      </c>
      <c r="C66" s="7">
        <v>20</v>
      </c>
      <c r="D66" s="10">
        <v>5.0000000000000001E-3</v>
      </c>
      <c r="E66" s="9">
        <f t="shared" si="3"/>
        <v>0.1</v>
      </c>
      <c r="F66" s="69"/>
    </row>
    <row r="67" spans="1:6">
      <c r="A67" s="76"/>
      <c r="B67" s="6"/>
      <c r="C67" s="21"/>
      <c r="D67" s="8"/>
      <c r="E67" s="9">
        <f t="shared" si="3"/>
        <v>0</v>
      </c>
      <c r="F67" s="69">
        <f>SUM(E64:E66)</f>
        <v>0.32999999999999996</v>
      </c>
    </row>
    <row r="68" spans="1:6" ht="30" customHeight="1">
      <c r="A68" s="76" t="s">
        <v>108</v>
      </c>
      <c r="B68" s="6" t="s">
        <v>30</v>
      </c>
      <c r="C68" s="7">
        <v>40</v>
      </c>
      <c r="D68" s="10">
        <v>5.0000000000000001E-3</v>
      </c>
      <c r="E68" s="9">
        <f t="shared" si="3"/>
        <v>0.2</v>
      </c>
      <c r="F68" s="69"/>
    </row>
    <row r="69" spans="1:6">
      <c r="A69" s="76"/>
      <c r="B69" s="6" t="s">
        <v>27</v>
      </c>
      <c r="C69" s="7">
        <v>130</v>
      </c>
      <c r="D69" s="10">
        <v>1E-3</v>
      </c>
      <c r="E69" s="9">
        <f t="shared" si="3"/>
        <v>0.13</v>
      </c>
      <c r="F69" s="69"/>
    </row>
    <row r="70" spans="1:6">
      <c r="A70" s="76"/>
      <c r="B70" s="6" t="s">
        <v>8</v>
      </c>
      <c r="C70" s="7">
        <v>100</v>
      </c>
      <c r="D70" s="10">
        <v>1E-3</v>
      </c>
      <c r="E70" s="9">
        <f t="shared" si="3"/>
        <v>0.1</v>
      </c>
      <c r="F70" s="69"/>
    </row>
    <row r="71" spans="1:6">
      <c r="A71" s="76"/>
      <c r="B71" s="6" t="s">
        <v>15</v>
      </c>
      <c r="C71" s="7">
        <v>100</v>
      </c>
      <c r="D71" s="10">
        <v>3.5000000000000001E-3</v>
      </c>
      <c r="E71" s="9">
        <f t="shared" si="3"/>
        <v>0.35000000000000003</v>
      </c>
      <c r="F71" s="69"/>
    </row>
    <row r="72" spans="1:6">
      <c r="A72" s="76"/>
      <c r="B72" s="6" t="s">
        <v>14</v>
      </c>
      <c r="C72" s="7">
        <v>20</v>
      </c>
      <c r="D72" s="11">
        <v>2E-3</v>
      </c>
      <c r="E72" s="9">
        <f t="shared" si="3"/>
        <v>0.04</v>
      </c>
      <c r="F72" s="69"/>
    </row>
    <row r="73" spans="1:6">
      <c r="A73" s="76"/>
      <c r="B73" s="6" t="s">
        <v>29</v>
      </c>
      <c r="C73" s="7">
        <v>100</v>
      </c>
      <c r="D73" s="11">
        <v>2E-3</v>
      </c>
      <c r="E73" s="9">
        <f t="shared" si="3"/>
        <v>0.2</v>
      </c>
      <c r="F73" s="69"/>
    </row>
    <row r="74" spans="1:6">
      <c r="A74" s="76"/>
      <c r="B74" s="6"/>
      <c r="C74" s="7"/>
      <c r="D74" s="8"/>
      <c r="E74" s="9">
        <f t="shared" si="3"/>
        <v>0</v>
      </c>
      <c r="F74" s="69">
        <f>SUM(E68:E73)</f>
        <v>1.02</v>
      </c>
    </row>
    <row r="75" spans="1:6" ht="31.5">
      <c r="A75" s="76" t="s">
        <v>118</v>
      </c>
      <c r="B75" s="20" t="s">
        <v>11</v>
      </c>
      <c r="C75" s="7">
        <v>45</v>
      </c>
      <c r="D75" s="10">
        <v>5.0000000000000001E-3</v>
      </c>
      <c r="E75" s="9">
        <f>PRODUCT(C75:D75)</f>
        <v>0.22500000000000001</v>
      </c>
      <c r="F75" s="69"/>
    </row>
    <row r="76" spans="1:6">
      <c r="A76" s="76"/>
      <c r="B76" s="20" t="s">
        <v>27</v>
      </c>
      <c r="C76" s="7">
        <v>40</v>
      </c>
      <c r="D76" s="10">
        <v>1E-3</v>
      </c>
      <c r="E76" s="9">
        <f>PRODUCT(C76:D76)</f>
        <v>0.04</v>
      </c>
      <c r="F76" s="69"/>
    </row>
    <row r="77" spans="1:6">
      <c r="A77" s="76"/>
      <c r="B77" s="20" t="s">
        <v>8</v>
      </c>
      <c r="C77" s="7">
        <v>60</v>
      </c>
      <c r="D77" s="10">
        <v>1E-3</v>
      </c>
      <c r="E77" s="9">
        <f>PRODUCT(C77:D77)</f>
        <v>0.06</v>
      </c>
      <c r="F77" s="69"/>
    </row>
    <row r="78" spans="1:6">
      <c r="A78" s="76"/>
      <c r="B78" s="20" t="s">
        <v>15</v>
      </c>
      <c r="C78" s="7">
        <v>60</v>
      </c>
      <c r="D78" s="10">
        <v>3.5000000000000001E-3</v>
      </c>
      <c r="E78" s="9">
        <f>PRODUCT(C78:D78)</f>
        <v>0.21</v>
      </c>
      <c r="F78" s="69"/>
    </row>
    <row r="79" spans="1:6">
      <c r="A79" s="76"/>
      <c r="B79" s="20" t="s">
        <v>14</v>
      </c>
      <c r="C79" s="7">
        <v>60</v>
      </c>
      <c r="D79" s="11">
        <v>2E-3</v>
      </c>
      <c r="E79" s="9">
        <f>PRODUCT(C79:D79)</f>
        <v>0.12</v>
      </c>
      <c r="F79" s="69"/>
    </row>
    <row r="80" spans="1:6">
      <c r="A80" s="76"/>
      <c r="B80" s="20"/>
      <c r="C80" s="7"/>
      <c r="D80" s="8"/>
      <c r="E80" s="18"/>
      <c r="F80" s="69">
        <f>SUM(E75:E79)</f>
        <v>0.65500000000000003</v>
      </c>
    </row>
    <row r="81" spans="1:6" ht="30" customHeight="1">
      <c r="A81" s="76" t="s">
        <v>111</v>
      </c>
      <c r="B81" s="16" t="s">
        <v>76</v>
      </c>
      <c r="C81" s="7">
        <v>60</v>
      </c>
      <c r="D81" s="10">
        <v>5.0000000000000001E-3</v>
      </c>
      <c r="E81" s="9">
        <f>PRODUCT(C81:D81)</f>
        <v>0.3</v>
      </c>
      <c r="F81" s="69"/>
    </row>
    <row r="82" spans="1:6" ht="31.5">
      <c r="A82" s="76"/>
      <c r="B82" s="16" t="s">
        <v>3</v>
      </c>
      <c r="C82" s="7">
        <v>25</v>
      </c>
      <c r="D82" s="10">
        <v>5.0000000000000001E-3</v>
      </c>
      <c r="E82" s="9">
        <f>PRODUCT(C82:D82)</f>
        <v>0.125</v>
      </c>
      <c r="F82" s="69"/>
    </row>
    <row r="83" spans="1:6">
      <c r="A83" s="76"/>
      <c r="B83" s="16" t="s">
        <v>27</v>
      </c>
      <c r="C83" s="7">
        <v>205</v>
      </c>
      <c r="D83" s="10">
        <v>1E-3</v>
      </c>
      <c r="E83" s="9">
        <f>PRODUCT(C83:D83)</f>
        <v>0.20500000000000002</v>
      </c>
      <c r="F83" s="69"/>
    </row>
    <row r="84" spans="1:6">
      <c r="A84" s="76"/>
      <c r="B84" s="16" t="s">
        <v>16</v>
      </c>
      <c r="C84" s="7">
        <v>150</v>
      </c>
      <c r="D84" s="10">
        <v>1E-3</v>
      </c>
      <c r="E84" s="9">
        <f>PRODUCT(C84:D84)</f>
        <v>0.15</v>
      </c>
      <c r="F84" s="69"/>
    </row>
    <row r="85" spans="1:6">
      <c r="A85" s="76"/>
      <c r="B85" s="16"/>
      <c r="C85" s="7"/>
      <c r="D85" s="8"/>
      <c r="E85" s="18"/>
      <c r="F85" s="69">
        <f>SUM(E81:E84)</f>
        <v>0.78</v>
      </c>
    </row>
    <row r="86" spans="1:6" ht="16.5" customHeight="1">
      <c r="A86" s="76" t="s">
        <v>38</v>
      </c>
      <c r="B86" s="16" t="s">
        <v>9</v>
      </c>
      <c r="C86" s="7">
        <v>20</v>
      </c>
      <c r="D86" s="10">
        <v>1E-3</v>
      </c>
      <c r="E86" s="9">
        <f t="shared" ref="E86:E97" si="4">PRODUCT(C86:D86)</f>
        <v>0.02</v>
      </c>
      <c r="F86" s="69"/>
    </row>
    <row r="87" spans="1:6">
      <c r="A87" s="76"/>
      <c r="B87" s="16" t="s">
        <v>1</v>
      </c>
      <c r="C87" s="7">
        <v>10</v>
      </c>
      <c r="D87" s="8">
        <v>1.2500000000000001E-2</v>
      </c>
      <c r="E87" s="9">
        <f t="shared" si="4"/>
        <v>0.125</v>
      </c>
      <c r="F87" s="69"/>
    </row>
    <row r="88" spans="1:6">
      <c r="A88" s="76"/>
      <c r="B88" s="16" t="s">
        <v>37</v>
      </c>
      <c r="C88" s="7">
        <v>20</v>
      </c>
      <c r="D88" s="10">
        <v>1E-3</v>
      </c>
      <c r="E88" s="9">
        <f t="shared" si="4"/>
        <v>0.02</v>
      </c>
      <c r="F88" s="69"/>
    </row>
    <row r="89" spans="1:6">
      <c r="A89" s="76"/>
      <c r="B89" s="22" t="s">
        <v>36</v>
      </c>
      <c r="C89" s="7">
        <v>10</v>
      </c>
      <c r="D89" s="10">
        <v>3.5000000000000001E-3</v>
      </c>
      <c r="E89" s="9">
        <f t="shared" si="4"/>
        <v>3.5000000000000003E-2</v>
      </c>
      <c r="F89" s="69"/>
    </row>
    <row r="90" spans="1:6">
      <c r="A90" s="76"/>
      <c r="B90" s="22" t="s">
        <v>35</v>
      </c>
      <c r="C90" s="7">
        <v>10</v>
      </c>
      <c r="D90" s="11">
        <v>2E-3</v>
      </c>
      <c r="E90" s="9">
        <f t="shared" si="4"/>
        <v>0.02</v>
      </c>
      <c r="F90" s="69"/>
    </row>
    <row r="91" spans="1:6">
      <c r="A91" s="81"/>
      <c r="B91" s="23"/>
      <c r="C91" s="24"/>
      <c r="D91" s="25"/>
      <c r="E91" s="26">
        <f t="shared" si="4"/>
        <v>0</v>
      </c>
      <c r="F91" s="61">
        <f>SUM(E86:E90)</f>
        <v>0.21999999999999997</v>
      </c>
    </row>
    <row r="92" spans="1:6" ht="16.5" customHeight="1">
      <c r="A92" s="80" t="s">
        <v>40</v>
      </c>
      <c r="B92" s="22" t="s">
        <v>18</v>
      </c>
      <c r="C92" s="7">
        <v>42</v>
      </c>
      <c r="D92" s="11">
        <v>0.09</v>
      </c>
      <c r="E92" s="9">
        <f t="shared" si="4"/>
        <v>3.78</v>
      </c>
      <c r="F92" s="71"/>
    </row>
    <row r="93" spans="1:6">
      <c r="A93" s="80"/>
      <c r="B93" s="22" t="s">
        <v>2</v>
      </c>
      <c r="C93" s="7">
        <v>16</v>
      </c>
      <c r="D93" s="11">
        <v>0.09</v>
      </c>
      <c r="E93" s="9">
        <f t="shared" si="4"/>
        <v>1.44</v>
      </c>
      <c r="F93" s="71"/>
    </row>
    <row r="94" spans="1:6">
      <c r="A94" s="80"/>
      <c r="B94" s="6"/>
      <c r="C94" s="7"/>
      <c r="D94" s="8"/>
      <c r="E94" s="9">
        <f t="shared" si="4"/>
        <v>0</v>
      </c>
      <c r="F94" s="71">
        <f>SUM(E92:E93)</f>
        <v>5.22</v>
      </c>
    </row>
    <row r="95" spans="1:6" ht="16.5" customHeight="1">
      <c r="A95" s="89" t="s">
        <v>89</v>
      </c>
      <c r="B95" s="27" t="s">
        <v>17</v>
      </c>
      <c r="C95" s="28">
        <v>80</v>
      </c>
      <c r="D95" s="29">
        <v>1.2500000000000001E-2</v>
      </c>
      <c r="E95" s="30">
        <f t="shared" si="4"/>
        <v>1</v>
      </c>
      <c r="F95" s="72"/>
    </row>
    <row r="96" spans="1:6">
      <c r="A96" s="76"/>
      <c r="B96" s="6" t="s">
        <v>16</v>
      </c>
      <c r="C96" s="7">
        <v>160</v>
      </c>
      <c r="D96" s="10">
        <v>1E-3</v>
      </c>
      <c r="E96" s="9">
        <f t="shared" si="4"/>
        <v>0.16</v>
      </c>
      <c r="F96" s="69"/>
    </row>
    <row r="97" spans="1:7" ht="16.5" thickBot="1">
      <c r="A97" s="77"/>
      <c r="B97" s="12"/>
      <c r="C97" s="13"/>
      <c r="D97" s="14"/>
      <c r="E97" s="15">
        <f t="shared" si="4"/>
        <v>0</v>
      </c>
      <c r="F97" s="70">
        <f>SUM(E95:E96)</f>
        <v>1.1599999999999999</v>
      </c>
      <c r="G97" s="1">
        <f>SUM(F29:F97)</f>
        <v>21.299999999999997</v>
      </c>
    </row>
    <row r="98" spans="1:7" ht="16.5" thickBot="1">
      <c r="A98" s="85" t="s">
        <v>127</v>
      </c>
      <c r="B98" s="85"/>
      <c r="C98" s="85"/>
      <c r="D98" s="85"/>
      <c r="E98" s="85"/>
      <c r="F98" s="85"/>
    </row>
    <row r="99" spans="1:7" ht="30" customHeight="1">
      <c r="A99" s="82" t="s">
        <v>82</v>
      </c>
      <c r="B99" s="2" t="s">
        <v>30</v>
      </c>
      <c r="C99" s="3">
        <v>50</v>
      </c>
      <c r="D99" s="17">
        <v>5.0000000000000001E-3</v>
      </c>
      <c r="E99" s="5">
        <f t="shared" ref="E99:E111" si="5">PRODUCT(C99:D99)</f>
        <v>0.25</v>
      </c>
      <c r="F99" s="68"/>
    </row>
    <row r="100" spans="1:7">
      <c r="A100" s="83"/>
      <c r="B100" s="6" t="s">
        <v>18</v>
      </c>
      <c r="C100" s="7">
        <v>20</v>
      </c>
      <c r="D100" s="11">
        <v>0.09</v>
      </c>
      <c r="E100" s="9">
        <f t="shared" si="5"/>
        <v>1.7999999999999998</v>
      </c>
      <c r="F100" s="69"/>
    </row>
    <row r="101" spans="1:7">
      <c r="A101" s="83"/>
      <c r="B101" s="6" t="s">
        <v>2</v>
      </c>
      <c r="C101" s="7">
        <v>200</v>
      </c>
      <c r="D101" s="11">
        <v>0.09</v>
      </c>
      <c r="E101" s="9">
        <f t="shared" si="5"/>
        <v>18</v>
      </c>
      <c r="F101" s="69"/>
    </row>
    <row r="102" spans="1:7">
      <c r="A102" s="83"/>
      <c r="B102" s="6" t="s">
        <v>17</v>
      </c>
      <c r="C102" s="7">
        <v>10</v>
      </c>
      <c r="D102" s="8">
        <v>1.2500000000000001E-2</v>
      </c>
      <c r="E102" s="9">
        <f t="shared" si="5"/>
        <v>0.125</v>
      </c>
      <c r="F102" s="69"/>
    </row>
    <row r="103" spans="1:7">
      <c r="A103" s="83"/>
      <c r="B103" s="6" t="s">
        <v>10</v>
      </c>
      <c r="C103" s="7">
        <v>50</v>
      </c>
      <c r="D103" s="8">
        <v>1.2500000000000001E-2</v>
      </c>
      <c r="E103" s="9">
        <f t="shared" si="5"/>
        <v>0.625</v>
      </c>
      <c r="F103" s="69"/>
    </row>
    <row r="104" spans="1:7">
      <c r="A104" s="83"/>
      <c r="B104" s="6" t="s">
        <v>27</v>
      </c>
      <c r="C104" s="7">
        <f>200+100</f>
        <v>300</v>
      </c>
      <c r="D104" s="10">
        <v>1E-3</v>
      </c>
      <c r="E104" s="9">
        <f t="shared" si="5"/>
        <v>0.3</v>
      </c>
      <c r="F104" s="69"/>
    </row>
    <row r="105" spans="1:7">
      <c r="A105" s="83"/>
      <c r="B105" s="6" t="s">
        <v>9</v>
      </c>
      <c r="C105" s="7">
        <v>100</v>
      </c>
      <c r="D105" s="10">
        <v>1E-3</v>
      </c>
      <c r="E105" s="9">
        <f t="shared" si="5"/>
        <v>0.1</v>
      </c>
      <c r="F105" s="69"/>
    </row>
    <row r="106" spans="1:7">
      <c r="A106" s="83"/>
      <c r="B106" s="6" t="s">
        <v>16</v>
      </c>
      <c r="C106" s="7">
        <v>20</v>
      </c>
      <c r="D106" s="10">
        <v>1E-3</v>
      </c>
      <c r="E106" s="9">
        <f t="shared" si="5"/>
        <v>0.02</v>
      </c>
      <c r="F106" s="69"/>
    </row>
    <row r="107" spans="1:7">
      <c r="A107" s="83"/>
      <c r="B107" s="6" t="s">
        <v>8</v>
      </c>
      <c r="C107" s="7">
        <v>100</v>
      </c>
      <c r="D107" s="10">
        <v>1E-3</v>
      </c>
      <c r="E107" s="9">
        <f t="shared" si="5"/>
        <v>0.1</v>
      </c>
      <c r="F107" s="69"/>
    </row>
    <row r="108" spans="1:7">
      <c r="A108" s="83"/>
      <c r="B108" s="6" t="s">
        <v>21</v>
      </c>
      <c r="C108" s="7">
        <v>100</v>
      </c>
      <c r="D108" s="10">
        <v>3.5000000000000001E-3</v>
      </c>
      <c r="E108" s="9">
        <f t="shared" si="5"/>
        <v>0.35000000000000003</v>
      </c>
      <c r="F108" s="69"/>
    </row>
    <row r="109" spans="1:7">
      <c r="A109" s="83"/>
      <c r="B109" s="6" t="s">
        <v>20</v>
      </c>
      <c r="C109" s="7">
        <v>100</v>
      </c>
      <c r="D109" s="11">
        <v>2E-3</v>
      </c>
      <c r="E109" s="9">
        <f t="shared" si="5"/>
        <v>0.2</v>
      </c>
      <c r="F109" s="69"/>
    </row>
    <row r="110" spans="1:7">
      <c r="A110" s="83"/>
      <c r="B110" s="6" t="s">
        <v>51</v>
      </c>
      <c r="C110" s="7">
        <v>100</v>
      </c>
      <c r="D110" s="10">
        <v>5.0000000000000001E-3</v>
      </c>
      <c r="E110" s="9">
        <f t="shared" si="5"/>
        <v>0.5</v>
      </c>
      <c r="F110" s="69"/>
    </row>
    <row r="111" spans="1:7" ht="16.5" thickBot="1">
      <c r="A111" s="84"/>
      <c r="B111" s="12"/>
      <c r="C111" s="13"/>
      <c r="D111" s="14"/>
      <c r="E111" s="15">
        <f t="shared" si="5"/>
        <v>0</v>
      </c>
      <c r="F111" s="70">
        <f>SUM(E99:E110)</f>
        <v>22.370000000000005</v>
      </c>
      <c r="G111" s="1">
        <f>SUM(F99:F111)</f>
        <v>22.370000000000005</v>
      </c>
    </row>
    <row r="112" spans="1:7">
      <c r="A112" s="85" t="s">
        <v>128</v>
      </c>
      <c r="B112" s="85"/>
      <c r="C112" s="85"/>
      <c r="D112" s="85"/>
      <c r="E112" s="85"/>
      <c r="F112" s="85"/>
    </row>
    <row r="113" spans="1:7" ht="31.5">
      <c r="A113" s="76" t="s">
        <v>48</v>
      </c>
      <c r="B113" s="31" t="s">
        <v>11</v>
      </c>
      <c r="C113" s="7">
        <v>200</v>
      </c>
      <c r="D113" s="10">
        <v>5.0000000000000001E-3</v>
      </c>
      <c r="E113" s="9">
        <f t="shared" ref="E113:E124" si="6">PRODUCT(C113:D113)</f>
        <v>1</v>
      </c>
      <c r="F113" s="69"/>
    </row>
    <row r="114" spans="1:7">
      <c r="A114" s="76"/>
      <c r="B114" s="22" t="s">
        <v>18</v>
      </c>
      <c r="C114" s="7">
        <v>60</v>
      </c>
      <c r="D114" s="11">
        <v>0.09</v>
      </c>
      <c r="E114" s="9">
        <f t="shared" si="6"/>
        <v>5.3999999999999995</v>
      </c>
      <c r="F114" s="69"/>
    </row>
    <row r="115" spans="1:7">
      <c r="A115" s="76"/>
      <c r="B115" s="22" t="s">
        <v>2</v>
      </c>
      <c r="C115" s="7">
        <v>30</v>
      </c>
      <c r="D115" s="11">
        <v>0.09</v>
      </c>
      <c r="E115" s="9">
        <f t="shared" si="6"/>
        <v>2.6999999999999997</v>
      </c>
      <c r="F115" s="69"/>
    </row>
    <row r="116" spans="1:7">
      <c r="A116" s="76"/>
      <c r="B116" s="22" t="s">
        <v>17</v>
      </c>
      <c r="C116" s="7">
        <v>100</v>
      </c>
      <c r="D116" s="8">
        <v>1.2500000000000001E-2</v>
      </c>
      <c r="E116" s="9">
        <f t="shared" si="6"/>
        <v>1.25</v>
      </c>
      <c r="F116" s="69"/>
    </row>
    <row r="117" spans="1:7">
      <c r="A117" s="76"/>
      <c r="B117" s="16" t="s">
        <v>27</v>
      </c>
      <c r="C117" s="7">
        <v>300</v>
      </c>
      <c r="D117" s="10">
        <v>1E-3</v>
      </c>
      <c r="E117" s="9">
        <f t="shared" si="6"/>
        <v>0.3</v>
      </c>
      <c r="F117" s="69"/>
    </row>
    <row r="118" spans="1:7">
      <c r="A118" s="76"/>
      <c r="B118" s="16" t="s">
        <v>16</v>
      </c>
      <c r="C118" s="7">
        <v>100</v>
      </c>
      <c r="D118" s="10">
        <v>1E-3</v>
      </c>
      <c r="E118" s="9">
        <f t="shared" si="6"/>
        <v>0.1</v>
      </c>
      <c r="F118" s="69"/>
    </row>
    <row r="119" spans="1:7">
      <c r="A119" s="76"/>
      <c r="B119" s="22" t="s">
        <v>15</v>
      </c>
      <c r="C119" s="7">
        <v>350</v>
      </c>
      <c r="D119" s="10">
        <v>3.5000000000000001E-3</v>
      </c>
      <c r="E119" s="9">
        <f t="shared" si="6"/>
        <v>1.2250000000000001</v>
      </c>
      <c r="F119" s="69"/>
    </row>
    <row r="120" spans="1:7">
      <c r="A120" s="76"/>
      <c r="B120" s="22" t="s">
        <v>43</v>
      </c>
      <c r="C120" s="7">
        <v>100</v>
      </c>
      <c r="D120" s="10">
        <v>3.5000000000000001E-3</v>
      </c>
      <c r="E120" s="9">
        <f t="shared" si="6"/>
        <v>0.35000000000000003</v>
      </c>
      <c r="F120" s="69"/>
    </row>
    <row r="121" spans="1:7">
      <c r="A121" s="76"/>
      <c r="B121" s="22" t="s">
        <v>14</v>
      </c>
      <c r="C121" s="7">
        <v>150</v>
      </c>
      <c r="D121" s="11">
        <v>2E-3</v>
      </c>
      <c r="E121" s="9">
        <f t="shared" si="6"/>
        <v>0.3</v>
      </c>
      <c r="F121" s="69"/>
    </row>
    <row r="122" spans="1:7">
      <c r="A122" s="76"/>
      <c r="B122" s="22" t="s">
        <v>29</v>
      </c>
      <c r="C122" s="7">
        <v>300</v>
      </c>
      <c r="D122" s="11">
        <v>2E-3</v>
      </c>
      <c r="E122" s="9">
        <f t="shared" si="6"/>
        <v>0.6</v>
      </c>
      <c r="F122" s="69"/>
    </row>
    <row r="123" spans="1:7">
      <c r="A123" s="76"/>
      <c r="B123" s="22" t="s">
        <v>13</v>
      </c>
      <c r="C123" s="7">
        <v>120</v>
      </c>
      <c r="D123" s="10">
        <v>5.0000000000000001E-3</v>
      </c>
      <c r="E123" s="9">
        <f t="shared" si="6"/>
        <v>0.6</v>
      </c>
      <c r="F123" s="69"/>
    </row>
    <row r="124" spans="1:7" ht="16.5" thickBot="1">
      <c r="A124" s="77"/>
      <c r="B124" s="12"/>
      <c r="C124" s="13"/>
      <c r="D124" s="14"/>
      <c r="E124" s="15">
        <f t="shared" si="6"/>
        <v>0</v>
      </c>
      <c r="F124" s="70">
        <f>SUM(E113:E123)</f>
        <v>13.824999999999999</v>
      </c>
      <c r="G124" s="1">
        <f>SUM(F113:F124)</f>
        <v>13.824999999999999</v>
      </c>
    </row>
    <row r="125" spans="1:7" ht="16.5" thickBot="1">
      <c r="A125" s="86" t="s">
        <v>129</v>
      </c>
      <c r="B125" s="86"/>
      <c r="C125" s="86"/>
      <c r="D125" s="86"/>
      <c r="E125" s="86"/>
      <c r="F125" s="86"/>
    </row>
    <row r="126" spans="1:7" ht="16.5" customHeight="1">
      <c r="A126" s="79" t="s">
        <v>41</v>
      </c>
      <c r="B126" s="32" t="s">
        <v>2</v>
      </c>
      <c r="C126" s="3">
        <v>10</v>
      </c>
      <c r="D126" s="4">
        <v>0.09</v>
      </c>
      <c r="E126" s="5">
        <f t="shared" ref="E126:E140" si="7">PRODUCT(C126:D126)</f>
        <v>0.89999999999999991</v>
      </c>
      <c r="F126" s="68"/>
    </row>
    <row r="127" spans="1:7">
      <c r="A127" s="76"/>
      <c r="B127" s="16" t="s">
        <v>16</v>
      </c>
      <c r="C127" s="7">
        <v>20</v>
      </c>
      <c r="D127" s="10">
        <v>1E-3</v>
      </c>
      <c r="E127" s="9">
        <f t="shared" si="7"/>
        <v>0.02</v>
      </c>
      <c r="F127" s="69"/>
    </row>
    <row r="128" spans="1:7">
      <c r="A128" s="81"/>
      <c r="B128" s="23"/>
      <c r="C128" s="24"/>
      <c r="D128" s="25"/>
      <c r="E128" s="26">
        <f t="shared" si="7"/>
        <v>0</v>
      </c>
      <c r="F128" s="61">
        <f>SUM(E126:E127)</f>
        <v>0.91999999999999993</v>
      </c>
    </row>
    <row r="129" spans="1:6" ht="16.5" customHeight="1">
      <c r="A129" s="76" t="s">
        <v>96</v>
      </c>
      <c r="B129" s="6" t="s">
        <v>27</v>
      </c>
      <c r="C129" s="7">
        <v>200</v>
      </c>
      <c r="D129" s="10">
        <v>1E-3</v>
      </c>
      <c r="E129" s="9">
        <f t="shared" si="7"/>
        <v>0.2</v>
      </c>
      <c r="F129" s="69"/>
    </row>
    <row r="130" spans="1:6">
      <c r="A130" s="76"/>
      <c r="B130" s="6" t="s">
        <v>37</v>
      </c>
      <c r="C130" s="7">
        <v>100</v>
      </c>
      <c r="D130" s="10">
        <v>1E-3</v>
      </c>
      <c r="E130" s="9">
        <f t="shared" si="7"/>
        <v>0.1</v>
      </c>
      <c r="F130" s="69"/>
    </row>
    <row r="131" spans="1:6">
      <c r="A131" s="76"/>
      <c r="B131" s="6" t="s">
        <v>7</v>
      </c>
      <c r="C131" s="7">
        <v>50</v>
      </c>
      <c r="D131" s="10">
        <v>3.5000000000000001E-3</v>
      </c>
      <c r="E131" s="9">
        <f t="shared" si="7"/>
        <v>0.17500000000000002</v>
      </c>
      <c r="F131" s="69"/>
    </row>
    <row r="132" spans="1:6">
      <c r="A132" s="76"/>
      <c r="B132" s="6" t="s">
        <v>35</v>
      </c>
      <c r="C132" s="7">
        <v>30</v>
      </c>
      <c r="D132" s="11">
        <v>2E-3</v>
      </c>
      <c r="E132" s="9">
        <f t="shared" si="7"/>
        <v>0.06</v>
      </c>
      <c r="F132" s="69"/>
    </row>
    <row r="133" spans="1:6">
      <c r="A133" s="81"/>
      <c r="B133" s="23"/>
      <c r="C133" s="24"/>
      <c r="D133" s="25"/>
      <c r="E133" s="26">
        <f t="shared" si="7"/>
        <v>0</v>
      </c>
      <c r="F133" s="61">
        <f>SUM(E129:E132)</f>
        <v>0.53500000000000014</v>
      </c>
    </row>
    <row r="134" spans="1:6" ht="16.5" customHeight="1">
      <c r="A134" s="76" t="s">
        <v>90</v>
      </c>
      <c r="B134" s="6" t="s">
        <v>17</v>
      </c>
      <c r="C134" s="7">
        <v>25</v>
      </c>
      <c r="D134" s="8">
        <v>1.2500000000000001E-2</v>
      </c>
      <c r="E134" s="9">
        <f t="shared" si="7"/>
        <v>0.3125</v>
      </c>
      <c r="F134" s="69"/>
    </row>
    <row r="135" spans="1:6">
      <c r="A135" s="76"/>
      <c r="B135" s="6" t="s">
        <v>22</v>
      </c>
      <c r="C135" s="7">
        <v>40</v>
      </c>
      <c r="D135" s="10">
        <v>1E-3</v>
      </c>
      <c r="E135" s="9">
        <f t="shared" si="7"/>
        <v>0.04</v>
      </c>
      <c r="F135" s="69"/>
    </row>
    <row r="136" spans="1:6">
      <c r="A136" s="76"/>
      <c r="B136" s="6" t="s">
        <v>27</v>
      </c>
      <c r="C136" s="7">
        <v>100</v>
      </c>
      <c r="D136" s="10">
        <v>1E-3</v>
      </c>
      <c r="E136" s="9">
        <f t="shared" si="7"/>
        <v>0.1</v>
      </c>
      <c r="F136" s="69"/>
    </row>
    <row r="137" spans="1:6">
      <c r="A137" s="76"/>
      <c r="B137" s="6" t="s">
        <v>16</v>
      </c>
      <c r="C137" s="7">
        <v>60</v>
      </c>
      <c r="D137" s="10">
        <v>1E-3</v>
      </c>
      <c r="E137" s="9">
        <f t="shared" si="7"/>
        <v>0.06</v>
      </c>
      <c r="F137" s="69"/>
    </row>
    <row r="138" spans="1:6">
      <c r="A138" s="76"/>
      <c r="B138" s="6" t="s">
        <v>21</v>
      </c>
      <c r="C138" s="7">
        <v>60</v>
      </c>
      <c r="D138" s="10">
        <v>3.5000000000000001E-3</v>
      </c>
      <c r="E138" s="9">
        <f t="shared" si="7"/>
        <v>0.21</v>
      </c>
      <c r="F138" s="69"/>
    </row>
    <row r="139" spans="1:6">
      <c r="A139" s="76"/>
      <c r="B139" s="6" t="s">
        <v>14</v>
      </c>
      <c r="C139" s="7">
        <v>60</v>
      </c>
      <c r="D139" s="11">
        <v>2E-3</v>
      </c>
      <c r="E139" s="9">
        <f t="shared" si="7"/>
        <v>0.12</v>
      </c>
      <c r="F139" s="69"/>
    </row>
    <row r="140" spans="1:6">
      <c r="A140" s="76"/>
      <c r="B140" s="6"/>
      <c r="C140" s="7"/>
      <c r="D140" s="8"/>
      <c r="E140" s="9">
        <f t="shared" si="7"/>
        <v>0</v>
      </c>
      <c r="F140" s="69">
        <f>SUM(E134:E139)</f>
        <v>0.84249999999999992</v>
      </c>
    </row>
    <row r="141" spans="1:6" ht="16.5" customHeight="1">
      <c r="A141" s="81" t="s">
        <v>39</v>
      </c>
      <c r="B141" s="22" t="s">
        <v>27</v>
      </c>
      <c r="C141" s="7">
        <v>50</v>
      </c>
      <c r="D141" s="10">
        <v>1E-3</v>
      </c>
      <c r="E141" s="9">
        <f t="shared" ref="E141:E189" si="8">PRODUCT(C141:D141)</f>
        <v>0.05</v>
      </c>
      <c r="F141" s="69"/>
    </row>
    <row r="142" spans="1:6">
      <c r="A142" s="88"/>
      <c r="B142" s="22" t="s">
        <v>9</v>
      </c>
      <c r="C142" s="7">
        <v>50</v>
      </c>
      <c r="D142" s="10">
        <v>1E-3</v>
      </c>
      <c r="E142" s="9">
        <f t="shared" si="8"/>
        <v>0.05</v>
      </c>
      <c r="F142" s="69"/>
    </row>
    <row r="143" spans="1:6">
      <c r="A143" s="88"/>
      <c r="B143" s="16" t="s">
        <v>1</v>
      </c>
      <c r="C143" s="7">
        <v>20</v>
      </c>
      <c r="D143" s="8">
        <v>1.2500000000000001E-2</v>
      </c>
      <c r="E143" s="9">
        <f t="shared" si="8"/>
        <v>0.25</v>
      </c>
      <c r="F143" s="69"/>
    </row>
    <row r="144" spans="1:6">
      <c r="A144" s="89"/>
      <c r="B144" s="6"/>
      <c r="C144" s="7"/>
      <c r="D144" s="8"/>
      <c r="E144" s="9">
        <f t="shared" si="8"/>
        <v>0</v>
      </c>
      <c r="F144" s="69">
        <f>SUM(E141:E143)</f>
        <v>0.35</v>
      </c>
    </row>
    <row r="145" spans="1:6" ht="30" customHeight="1">
      <c r="A145" s="76" t="s">
        <v>110</v>
      </c>
      <c r="B145" s="16" t="s">
        <v>11</v>
      </c>
      <c r="C145" s="7">
        <v>35</v>
      </c>
      <c r="D145" s="10">
        <v>5.0000000000000001E-3</v>
      </c>
      <c r="E145" s="9">
        <f t="shared" si="8"/>
        <v>0.17500000000000002</v>
      </c>
      <c r="F145" s="69"/>
    </row>
    <row r="146" spans="1:6">
      <c r="A146" s="76"/>
      <c r="B146" s="16" t="s">
        <v>2</v>
      </c>
      <c r="C146" s="7">
        <v>15</v>
      </c>
      <c r="D146" s="11">
        <v>0.09</v>
      </c>
      <c r="E146" s="9">
        <f t="shared" si="8"/>
        <v>1.3499999999999999</v>
      </c>
      <c r="F146" s="69"/>
    </row>
    <row r="147" spans="1:6">
      <c r="A147" s="76"/>
      <c r="B147" s="16" t="s">
        <v>17</v>
      </c>
      <c r="C147" s="7">
        <v>32</v>
      </c>
      <c r="D147" s="8">
        <v>1.2500000000000001E-2</v>
      </c>
      <c r="E147" s="9">
        <f t="shared" si="8"/>
        <v>0.4</v>
      </c>
      <c r="F147" s="69"/>
    </row>
    <row r="148" spans="1:6">
      <c r="A148" s="76"/>
      <c r="B148" s="16" t="s">
        <v>16</v>
      </c>
      <c r="C148" s="7">
        <v>30</v>
      </c>
      <c r="D148" s="10">
        <v>1E-3</v>
      </c>
      <c r="E148" s="9">
        <f t="shared" si="8"/>
        <v>0.03</v>
      </c>
      <c r="F148" s="69"/>
    </row>
    <row r="149" spans="1:6">
      <c r="A149" s="76"/>
      <c r="B149" s="16" t="s">
        <v>8</v>
      </c>
      <c r="C149" s="7">
        <v>30</v>
      </c>
      <c r="D149" s="10">
        <v>1E-3</v>
      </c>
      <c r="E149" s="9">
        <f t="shared" si="8"/>
        <v>0.03</v>
      </c>
      <c r="F149" s="69"/>
    </row>
    <row r="150" spans="1:6">
      <c r="A150" s="76"/>
      <c r="B150" s="16" t="s">
        <v>15</v>
      </c>
      <c r="C150" s="7">
        <v>30</v>
      </c>
      <c r="D150" s="10">
        <v>3.5000000000000001E-3</v>
      </c>
      <c r="E150" s="9">
        <f t="shared" si="8"/>
        <v>0.105</v>
      </c>
      <c r="F150" s="69"/>
    </row>
    <row r="151" spans="1:6">
      <c r="A151" s="76"/>
      <c r="B151" s="16" t="s">
        <v>43</v>
      </c>
      <c r="C151" s="7">
        <v>30</v>
      </c>
      <c r="D151" s="10">
        <v>3.5000000000000001E-3</v>
      </c>
      <c r="E151" s="9">
        <f t="shared" si="8"/>
        <v>0.105</v>
      </c>
      <c r="F151" s="69"/>
    </row>
    <row r="152" spans="1:6">
      <c r="A152" s="76"/>
      <c r="B152" s="16" t="s">
        <v>20</v>
      </c>
      <c r="C152" s="7">
        <v>30</v>
      </c>
      <c r="D152" s="11">
        <v>2E-3</v>
      </c>
      <c r="E152" s="9">
        <f t="shared" si="8"/>
        <v>0.06</v>
      </c>
      <c r="F152" s="69"/>
    </row>
    <row r="153" spans="1:6">
      <c r="A153" s="76"/>
      <c r="B153" s="16" t="s">
        <v>14</v>
      </c>
      <c r="C153" s="7">
        <v>90</v>
      </c>
      <c r="D153" s="11">
        <v>2E-3</v>
      </c>
      <c r="E153" s="9">
        <f t="shared" si="8"/>
        <v>0.18</v>
      </c>
      <c r="F153" s="69"/>
    </row>
    <row r="154" spans="1:6">
      <c r="A154" s="76"/>
      <c r="B154" s="16" t="s">
        <v>13</v>
      </c>
      <c r="C154" s="7">
        <v>30</v>
      </c>
      <c r="D154" s="10">
        <v>5.0000000000000001E-3</v>
      </c>
      <c r="E154" s="9">
        <f t="shared" si="8"/>
        <v>0.15</v>
      </c>
      <c r="F154" s="69"/>
    </row>
    <row r="155" spans="1:6">
      <c r="A155" s="76"/>
      <c r="B155" s="16" t="s">
        <v>27</v>
      </c>
      <c r="C155" s="7">
        <v>180</v>
      </c>
      <c r="D155" s="10">
        <v>1E-3</v>
      </c>
      <c r="E155" s="9">
        <f t="shared" si="8"/>
        <v>0.18</v>
      </c>
      <c r="F155" s="69"/>
    </row>
    <row r="156" spans="1:6">
      <c r="A156" s="76"/>
      <c r="B156" s="16" t="s">
        <v>9</v>
      </c>
      <c r="C156" s="7">
        <v>20</v>
      </c>
      <c r="D156" s="10">
        <v>1E-3</v>
      </c>
      <c r="E156" s="9">
        <f t="shared" si="8"/>
        <v>0.02</v>
      </c>
      <c r="F156" s="69"/>
    </row>
    <row r="157" spans="1:6">
      <c r="A157" s="76"/>
      <c r="B157" s="16"/>
      <c r="C157" s="7"/>
      <c r="D157" s="8"/>
      <c r="E157" s="9">
        <f t="shared" si="8"/>
        <v>0</v>
      </c>
      <c r="F157" s="69">
        <f>SUM(E145:E156)</f>
        <v>2.7850000000000001</v>
      </c>
    </row>
    <row r="158" spans="1:6" ht="30" customHeight="1">
      <c r="A158" s="76" t="s">
        <v>77</v>
      </c>
      <c r="B158" s="6" t="s">
        <v>76</v>
      </c>
      <c r="C158" s="7">
        <v>50</v>
      </c>
      <c r="D158" s="10">
        <v>5.0000000000000001E-3</v>
      </c>
      <c r="E158" s="9">
        <f t="shared" si="8"/>
        <v>0.25</v>
      </c>
      <c r="F158" s="69"/>
    </row>
    <row r="159" spans="1:6" ht="31.5">
      <c r="A159" s="76"/>
      <c r="B159" s="6" t="s">
        <v>11</v>
      </c>
      <c r="C159" s="7">
        <v>25</v>
      </c>
      <c r="D159" s="10">
        <v>5.0000000000000001E-3</v>
      </c>
      <c r="E159" s="9">
        <f t="shared" si="8"/>
        <v>0.125</v>
      </c>
      <c r="F159" s="69"/>
    </row>
    <row r="160" spans="1:6">
      <c r="A160" s="76"/>
      <c r="B160" s="6" t="s">
        <v>2</v>
      </c>
      <c r="C160" s="7">
        <v>25</v>
      </c>
      <c r="D160" s="11">
        <v>0.09</v>
      </c>
      <c r="E160" s="9">
        <f t="shared" si="8"/>
        <v>2.25</v>
      </c>
      <c r="F160" s="69"/>
    </row>
    <row r="161" spans="1:6">
      <c r="A161" s="76"/>
      <c r="B161" s="6" t="s">
        <v>17</v>
      </c>
      <c r="C161" s="7">
        <v>150</v>
      </c>
      <c r="D161" s="8">
        <v>1.2500000000000001E-2</v>
      </c>
      <c r="E161" s="9">
        <f t="shared" si="8"/>
        <v>1.875</v>
      </c>
      <c r="F161" s="69"/>
    </row>
    <row r="162" spans="1:6">
      <c r="A162" s="76"/>
      <c r="B162" s="6" t="s">
        <v>27</v>
      </c>
      <c r="C162" s="7">
        <v>300</v>
      </c>
      <c r="D162" s="10">
        <v>1E-3</v>
      </c>
      <c r="E162" s="9">
        <f t="shared" si="8"/>
        <v>0.3</v>
      </c>
      <c r="F162" s="69"/>
    </row>
    <row r="163" spans="1:6">
      <c r="A163" s="76"/>
      <c r="B163" s="6" t="s">
        <v>9</v>
      </c>
      <c r="C163" s="7">
        <v>100</v>
      </c>
      <c r="D163" s="10">
        <v>1E-3</v>
      </c>
      <c r="E163" s="9">
        <f t="shared" si="8"/>
        <v>0.1</v>
      </c>
      <c r="F163" s="69"/>
    </row>
    <row r="164" spans="1:6">
      <c r="A164" s="76"/>
      <c r="B164" s="6" t="s">
        <v>16</v>
      </c>
      <c r="C164" s="7">
        <v>300</v>
      </c>
      <c r="D164" s="10">
        <v>1E-3</v>
      </c>
      <c r="E164" s="9">
        <f t="shared" si="8"/>
        <v>0.3</v>
      </c>
      <c r="F164" s="69"/>
    </row>
    <row r="165" spans="1:6">
      <c r="A165" s="76"/>
      <c r="B165" s="6" t="s">
        <v>15</v>
      </c>
      <c r="C165" s="7">
        <v>300</v>
      </c>
      <c r="D165" s="10">
        <v>3.5000000000000001E-3</v>
      </c>
      <c r="E165" s="9">
        <f t="shared" si="8"/>
        <v>1.05</v>
      </c>
      <c r="F165" s="69"/>
    </row>
    <row r="166" spans="1:6">
      <c r="A166" s="76"/>
      <c r="B166" s="6" t="s">
        <v>20</v>
      </c>
      <c r="C166" s="7">
        <v>300</v>
      </c>
      <c r="D166" s="11">
        <v>2E-3</v>
      </c>
      <c r="E166" s="9">
        <f t="shared" si="8"/>
        <v>0.6</v>
      </c>
      <c r="F166" s="69"/>
    </row>
    <row r="167" spans="1:6">
      <c r="A167" s="76"/>
      <c r="B167" s="6" t="s">
        <v>56</v>
      </c>
      <c r="C167" s="7">
        <v>130</v>
      </c>
      <c r="D167" s="10">
        <v>5.0000000000000001E-3</v>
      </c>
      <c r="E167" s="9">
        <f t="shared" si="8"/>
        <v>0.65</v>
      </c>
      <c r="F167" s="69"/>
    </row>
    <row r="168" spans="1:6">
      <c r="A168" s="81"/>
      <c r="B168" s="23"/>
      <c r="C168" s="24"/>
      <c r="D168" s="25"/>
      <c r="E168" s="26">
        <f t="shared" si="8"/>
        <v>0</v>
      </c>
      <c r="F168" s="61">
        <f>SUM(E158:E167)</f>
        <v>7.4999999999999991</v>
      </c>
    </row>
    <row r="169" spans="1:6" ht="31.5">
      <c r="A169" s="76" t="s">
        <v>12</v>
      </c>
      <c r="B169" s="20" t="s">
        <v>11</v>
      </c>
      <c r="C169" s="7">
        <v>10</v>
      </c>
      <c r="D169" s="10">
        <v>5.0000000000000001E-3</v>
      </c>
      <c r="E169" s="9">
        <f t="shared" si="8"/>
        <v>0.05</v>
      </c>
      <c r="F169" s="69"/>
    </row>
    <row r="170" spans="1:6">
      <c r="A170" s="76"/>
      <c r="B170" s="20" t="s">
        <v>2</v>
      </c>
      <c r="C170" s="7">
        <v>10</v>
      </c>
      <c r="D170" s="11">
        <v>0.09</v>
      </c>
      <c r="E170" s="9">
        <f t="shared" si="8"/>
        <v>0.89999999999999991</v>
      </c>
      <c r="F170" s="69"/>
    </row>
    <row r="171" spans="1:6">
      <c r="A171" s="76"/>
      <c r="B171" s="20" t="s">
        <v>10</v>
      </c>
      <c r="C171" s="7">
        <v>10</v>
      </c>
      <c r="D171" s="8">
        <v>1.2500000000000001E-2</v>
      </c>
      <c r="E171" s="9">
        <f t="shared" si="8"/>
        <v>0.125</v>
      </c>
      <c r="F171" s="69"/>
    </row>
    <row r="172" spans="1:6">
      <c r="A172" s="76"/>
      <c r="B172" s="20" t="s">
        <v>9</v>
      </c>
      <c r="C172" s="7">
        <v>10</v>
      </c>
      <c r="D172" s="10">
        <v>1E-3</v>
      </c>
      <c r="E172" s="9">
        <f t="shared" si="8"/>
        <v>0.01</v>
      </c>
      <c r="F172" s="69"/>
    </row>
    <row r="173" spans="1:6">
      <c r="A173" s="76"/>
      <c r="B173" s="20" t="s">
        <v>8</v>
      </c>
      <c r="C173" s="7">
        <v>10</v>
      </c>
      <c r="D173" s="10">
        <v>1E-3</v>
      </c>
      <c r="E173" s="9">
        <f t="shared" si="8"/>
        <v>0.01</v>
      </c>
      <c r="F173" s="69"/>
    </row>
    <row r="174" spans="1:6">
      <c r="A174" s="76"/>
      <c r="B174" s="20" t="s">
        <v>7</v>
      </c>
      <c r="C174" s="7">
        <v>10</v>
      </c>
      <c r="D174" s="10">
        <v>3.5000000000000001E-3</v>
      </c>
      <c r="E174" s="9">
        <f t="shared" si="8"/>
        <v>3.5000000000000003E-2</v>
      </c>
      <c r="F174" s="69"/>
    </row>
    <row r="175" spans="1:6">
      <c r="A175" s="76"/>
      <c r="B175" s="20" t="s">
        <v>6</v>
      </c>
      <c r="C175" s="7">
        <v>10</v>
      </c>
      <c r="D175" s="11">
        <v>2E-3</v>
      </c>
      <c r="E175" s="9">
        <f t="shared" si="8"/>
        <v>0.02</v>
      </c>
      <c r="F175" s="69"/>
    </row>
    <row r="176" spans="1:6">
      <c r="A176" s="76"/>
      <c r="B176" s="20" t="s">
        <v>5</v>
      </c>
      <c r="C176" s="7">
        <v>10</v>
      </c>
      <c r="D176" s="10">
        <v>5.0000000000000001E-3</v>
      </c>
      <c r="E176" s="9">
        <f t="shared" si="8"/>
        <v>0.05</v>
      </c>
      <c r="F176" s="69"/>
    </row>
    <row r="177" spans="1:7">
      <c r="A177" s="81"/>
      <c r="B177" s="33"/>
      <c r="C177" s="24"/>
      <c r="D177" s="25"/>
      <c r="E177" s="26">
        <f t="shared" si="8"/>
        <v>0</v>
      </c>
      <c r="F177" s="61">
        <f>SUM(E169:E176)</f>
        <v>1.2</v>
      </c>
    </row>
    <row r="178" spans="1:7" ht="16.5" customHeight="1">
      <c r="A178" s="76" t="s">
        <v>94</v>
      </c>
      <c r="B178" s="6" t="s">
        <v>22</v>
      </c>
      <c r="C178" s="7">
        <v>30</v>
      </c>
      <c r="D178" s="10">
        <v>1E-3</v>
      </c>
      <c r="E178" s="9">
        <f t="shared" si="8"/>
        <v>0.03</v>
      </c>
      <c r="F178" s="69"/>
    </row>
    <row r="179" spans="1:7">
      <c r="A179" s="76"/>
      <c r="B179" s="6" t="s">
        <v>9</v>
      </c>
      <c r="C179" s="7">
        <v>20</v>
      </c>
      <c r="D179" s="10">
        <v>1E-3</v>
      </c>
      <c r="E179" s="9">
        <f t="shared" si="8"/>
        <v>0.02</v>
      </c>
      <c r="F179" s="69"/>
    </row>
    <row r="180" spans="1:7">
      <c r="A180" s="76"/>
      <c r="B180" s="6" t="s">
        <v>15</v>
      </c>
      <c r="C180" s="7">
        <v>20</v>
      </c>
      <c r="D180" s="10">
        <v>3.5000000000000001E-3</v>
      </c>
      <c r="E180" s="9">
        <f t="shared" si="8"/>
        <v>7.0000000000000007E-2</v>
      </c>
      <c r="F180" s="69"/>
    </row>
    <row r="181" spans="1:7">
      <c r="A181" s="76"/>
      <c r="B181" s="6"/>
      <c r="C181" s="7"/>
      <c r="D181" s="8"/>
      <c r="E181" s="9">
        <f t="shared" si="8"/>
        <v>0</v>
      </c>
      <c r="F181" s="69">
        <f>SUM(E176:E180)</f>
        <v>0.17</v>
      </c>
    </row>
    <row r="182" spans="1:7" ht="16.5" customHeight="1">
      <c r="A182" s="76" t="s">
        <v>83</v>
      </c>
      <c r="B182" s="20" t="s">
        <v>2</v>
      </c>
      <c r="C182" s="7">
        <v>40</v>
      </c>
      <c r="D182" s="11">
        <v>0.09</v>
      </c>
      <c r="E182" s="9">
        <f t="shared" si="8"/>
        <v>3.5999999999999996</v>
      </c>
      <c r="F182" s="69"/>
    </row>
    <row r="183" spans="1:7">
      <c r="A183" s="76"/>
      <c r="B183" s="20" t="s">
        <v>17</v>
      </c>
      <c r="C183" s="7">
        <v>26</v>
      </c>
      <c r="D183" s="8">
        <v>1.2500000000000001E-2</v>
      </c>
      <c r="E183" s="9">
        <f t="shared" si="8"/>
        <v>0.32500000000000001</v>
      </c>
      <c r="F183" s="69"/>
    </row>
    <row r="184" spans="1:7">
      <c r="A184" s="76"/>
      <c r="B184" s="20" t="s">
        <v>27</v>
      </c>
      <c r="C184" s="7">
        <v>50</v>
      </c>
      <c r="D184" s="10">
        <v>1E-3</v>
      </c>
      <c r="E184" s="9">
        <f t="shared" si="8"/>
        <v>0.05</v>
      </c>
      <c r="F184" s="69"/>
    </row>
    <row r="185" spans="1:7">
      <c r="A185" s="76"/>
      <c r="B185" s="20" t="s">
        <v>9</v>
      </c>
      <c r="C185" s="7">
        <v>50</v>
      </c>
      <c r="D185" s="10">
        <v>1E-3</v>
      </c>
      <c r="E185" s="9">
        <f t="shared" si="8"/>
        <v>0.05</v>
      </c>
      <c r="F185" s="69"/>
    </row>
    <row r="186" spans="1:7">
      <c r="A186" s="76"/>
      <c r="B186" s="20" t="s">
        <v>8</v>
      </c>
      <c r="C186" s="7">
        <v>30</v>
      </c>
      <c r="D186" s="10">
        <v>1E-3</v>
      </c>
      <c r="E186" s="9">
        <f t="shared" si="8"/>
        <v>0.03</v>
      </c>
      <c r="F186" s="69"/>
    </row>
    <row r="187" spans="1:7">
      <c r="A187" s="76"/>
      <c r="B187" s="20" t="s">
        <v>15</v>
      </c>
      <c r="C187" s="7">
        <v>30</v>
      </c>
      <c r="D187" s="10">
        <v>3.5000000000000001E-3</v>
      </c>
      <c r="E187" s="9">
        <f t="shared" si="8"/>
        <v>0.105</v>
      </c>
      <c r="F187" s="69"/>
    </row>
    <row r="188" spans="1:7">
      <c r="A188" s="76"/>
      <c r="B188" s="20" t="s">
        <v>61</v>
      </c>
      <c r="C188" s="7">
        <v>30</v>
      </c>
      <c r="D188" s="11">
        <v>2E-3</v>
      </c>
      <c r="E188" s="9">
        <f t="shared" si="8"/>
        <v>0.06</v>
      </c>
      <c r="F188" s="69"/>
    </row>
    <row r="189" spans="1:7" ht="16.5" thickBot="1">
      <c r="A189" s="77"/>
      <c r="B189" s="34"/>
      <c r="C189" s="13"/>
      <c r="D189" s="14"/>
      <c r="E189" s="15">
        <f t="shared" si="8"/>
        <v>0</v>
      </c>
      <c r="F189" s="70">
        <f>SUM(E182:E188)</f>
        <v>4.22</v>
      </c>
      <c r="G189" s="1">
        <f>SUM(F126:F189)</f>
        <v>18.522499999999997</v>
      </c>
    </row>
    <row r="190" spans="1:7" ht="16.5" thickBot="1">
      <c r="A190" s="87" t="s">
        <v>130</v>
      </c>
      <c r="B190" s="87"/>
      <c r="C190" s="87"/>
      <c r="D190" s="87"/>
      <c r="E190" s="87"/>
      <c r="F190" s="87"/>
    </row>
    <row r="191" spans="1:7" ht="16.5" customHeight="1">
      <c r="A191" s="79" t="s">
        <v>45</v>
      </c>
      <c r="B191" s="32" t="s">
        <v>17</v>
      </c>
      <c r="C191" s="3">
        <v>66</v>
      </c>
      <c r="D191" s="35">
        <v>1.2500000000000001E-2</v>
      </c>
      <c r="E191" s="5">
        <f t="shared" ref="E191:E234" si="9">PRODUCT(C191:D191)</f>
        <v>0.82500000000000007</v>
      </c>
      <c r="F191" s="68"/>
    </row>
    <row r="192" spans="1:7">
      <c r="A192" s="76"/>
      <c r="B192" s="22" t="s">
        <v>9</v>
      </c>
      <c r="C192" s="7">
        <v>45</v>
      </c>
      <c r="D192" s="10">
        <v>1E-3</v>
      </c>
      <c r="E192" s="9">
        <f t="shared" si="9"/>
        <v>4.4999999999999998E-2</v>
      </c>
      <c r="F192" s="69"/>
    </row>
    <row r="193" spans="1:6">
      <c r="A193" s="76"/>
      <c r="B193" s="22" t="s">
        <v>16</v>
      </c>
      <c r="C193" s="7">
        <v>132</v>
      </c>
      <c r="D193" s="10">
        <v>1E-3</v>
      </c>
      <c r="E193" s="9">
        <f t="shared" si="9"/>
        <v>0.13200000000000001</v>
      </c>
      <c r="F193" s="69"/>
    </row>
    <row r="194" spans="1:6">
      <c r="A194" s="76"/>
      <c r="B194" s="16" t="s">
        <v>43</v>
      </c>
      <c r="C194" s="7">
        <v>80</v>
      </c>
      <c r="D194" s="10">
        <v>3.5000000000000001E-3</v>
      </c>
      <c r="E194" s="9">
        <f t="shared" si="9"/>
        <v>0.28000000000000003</v>
      </c>
      <c r="F194" s="69"/>
    </row>
    <row r="195" spans="1:6">
      <c r="A195" s="76"/>
      <c r="B195" s="16" t="s">
        <v>42</v>
      </c>
      <c r="C195" s="7">
        <v>36</v>
      </c>
      <c r="D195" s="10">
        <v>5.0000000000000001E-3</v>
      </c>
      <c r="E195" s="9">
        <f t="shared" si="9"/>
        <v>0.18</v>
      </c>
      <c r="F195" s="69"/>
    </row>
    <row r="196" spans="1:6">
      <c r="A196" s="81"/>
      <c r="B196" s="23"/>
      <c r="C196" s="24"/>
      <c r="D196" s="25"/>
      <c r="E196" s="26">
        <f t="shared" si="9"/>
        <v>0</v>
      </c>
      <c r="F196" s="61">
        <f>SUM(E191:E195)</f>
        <v>1.4620000000000002</v>
      </c>
    </row>
    <row r="197" spans="1:6" ht="31.5">
      <c r="A197" s="76" t="s">
        <v>44</v>
      </c>
      <c r="B197" s="22" t="s">
        <v>3</v>
      </c>
      <c r="C197" s="7">
        <v>20</v>
      </c>
      <c r="D197" s="10">
        <v>5.0000000000000001E-3</v>
      </c>
      <c r="E197" s="9">
        <f t="shared" si="9"/>
        <v>0.1</v>
      </c>
      <c r="F197" s="69"/>
    </row>
    <row r="198" spans="1:6" ht="31.5">
      <c r="A198" s="76"/>
      <c r="B198" s="22" t="s">
        <v>11</v>
      </c>
      <c r="C198" s="7">
        <v>50</v>
      </c>
      <c r="D198" s="10">
        <v>5.0000000000000001E-3</v>
      </c>
      <c r="E198" s="9">
        <f t="shared" si="9"/>
        <v>0.25</v>
      </c>
      <c r="F198" s="69"/>
    </row>
    <row r="199" spans="1:6">
      <c r="A199" s="76"/>
      <c r="B199" s="22" t="s">
        <v>18</v>
      </c>
      <c r="C199" s="7">
        <v>20</v>
      </c>
      <c r="D199" s="11">
        <v>0.09</v>
      </c>
      <c r="E199" s="9">
        <f t="shared" si="9"/>
        <v>1.7999999999999998</v>
      </c>
      <c r="F199" s="69"/>
    </row>
    <row r="200" spans="1:6">
      <c r="A200" s="76"/>
      <c r="B200" s="22" t="s">
        <v>2</v>
      </c>
      <c r="C200" s="7">
        <v>30</v>
      </c>
      <c r="D200" s="11">
        <v>0.09</v>
      </c>
      <c r="E200" s="9">
        <f t="shared" si="9"/>
        <v>2.6999999999999997</v>
      </c>
      <c r="F200" s="69"/>
    </row>
    <row r="201" spans="1:6">
      <c r="A201" s="76"/>
      <c r="B201" s="22" t="s">
        <v>17</v>
      </c>
      <c r="C201" s="7">
        <v>80</v>
      </c>
      <c r="D201" s="8">
        <v>1.2500000000000001E-2</v>
      </c>
      <c r="E201" s="9">
        <f t="shared" si="9"/>
        <v>1</v>
      </c>
      <c r="F201" s="69"/>
    </row>
    <row r="202" spans="1:6">
      <c r="A202" s="76"/>
      <c r="B202" s="16" t="s">
        <v>16</v>
      </c>
      <c r="C202" s="7">
        <v>400</v>
      </c>
      <c r="D202" s="10">
        <v>1E-3</v>
      </c>
      <c r="E202" s="9">
        <f t="shared" si="9"/>
        <v>0.4</v>
      </c>
      <c r="F202" s="69"/>
    </row>
    <row r="203" spans="1:6">
      <c r="A203" s="76"/>
      <c r="B203" s="16" t="s">
        <v>8</v>
      </c>
      <c r="C203" s="7">
        <v>100</v>
      </c>
      <c r="D203" s="10">
        <v>1E-3</v>
      </c>
      <c r="E203" s="9">
        <f t="shared" si="9"/>
        <v>0.1</v>
      </c>
      <c r="F203" s="69"/>
    </row>
    <row r="204" spans="1:6">
      <c r="A204" s="76"/>
      <c r="B204" s="22" t="s">
        <v>15</v>
      </c>
      <c r="C204" s="7">
        <v>500</v>
      </c>
      <c r="D204" s="10">
        <v>3.5000000000000001E-3</v>
      </c>
      <c r="E204" s="9">
        <f t="shared" si="9"/>
        <v>1.75</v>
      </c>
      <c r="F204" s="69"/>
    </row>
    <row r="205" spans="1:6">
      <c r="A205" s="76"/>
      <c r="B205" s="22" t="s">
        <v>43</v>
      </c>
      <c r="C205" s="7">
        <v>100</v>
      </c>
      <c r="D205" s="10">
        <v>3.5000000000000001E-3</v>
      </c>
      <c r="E205" s="9">
        <f t="shared" si="9"/>
        <v>0.35000000000000003</v>
      </c>
      <c r="F205" s="69"/>
    </row>
    <row r="206" spans="1:6">
      <c r="A206" s="76"/>
      <c r="B206" s="22" t="s">
        <v>20</v>
      </c>
      <c r="C206" s="7">
        <v>100</v>
      </c>
      <c r="D206" s="11">
        <v>2E-3</v>
      </c>
      <c r="E206" s="9">
        <f t="shared" si="9"/>
        <v>0.2</v>
      </c>
      <c r="F206" s="69"/>
    </row>
    <row r="207" spans="1:6">
      <c r="A207" s="76"/>
      <c r="B207" s="16" t="s">
        <v>29</v>
      </c>
      <c r="C207" s="7">
        <v>500</v>
      </c>
      <c r="D207" s="11">
        <v>2E-3</v>
      </c>
      <c r="E207" s="9">
        <f t="shared" si="9"/>
        <v>1</v>
      </c>
      <c r="F207" s="69"/>
    </row>
    <row r="208" spans="1:6">
      <c r="A208" s="76"/>
      <c r="B208" s="16" t="s">
        <v>13</v>
      </c>
      <c r="C208" s="7">
        <v>10</v>
      </c>
      <c r="D208" s="10">
        <v>5.0000000000000001E-3</v>
      </c>
      <c r="E208" s="9">
        <f t="shared" si="9"/>
        <v>0.05</v>
      </c>
      <c r="F208" s="69"/>
    </row>
    <row r="209" spans="1:6">
      <c r="A209" s="76"/>
      <c r="B209" s="22" t="s">
        <v>42</v>
      </c>
      <c r="C209" s="7">
        <v>20</v>
      </c>
      <c r="D209" s="10">
        <v>5.0000000000000001E-3</v>
      </c>
      <c r="E209" s="9">
        <f t="shared" si="9"/>
        <v>0.1</v>
      </c>
      <c r="F209" s="69"/>
    </row>
    <row r="210" spans="1:6">
      <c r="A210" s="76"/>
      <c r="B210" s="22" t="s">
        <v>19</v>
      </c>
      <c r="C210" s="7">
        <v>2</v>
      </c>
      <c r="D210" s="11">
        <v>0.09</v>
      </c>
      <c r="E210" s="9">
        <f t="shared" si="9"/>
        <v>0.18</v>
      </c>
      <c r="F210" s="69"/>
    </row>
    <row r="211" spans="1:6">
      <c r="A211" s="76"/>
      <c r="B211" s="22" t="s">
        <v>0</v>
      </c>
      <c r="C211" s="7">
        <v>2</v>
      </c>
      <c r="D211" s="10">
        <v>5.0000000000000001E-3</v>
      </c>
      <c r="E211" s="9">
        <f t="shared" si="9"/>
        <v>0.01</v>
      </c>
      <c r="F211" s="69"/>
    </row>
    <row r="212" spans="1:6">
      <c r="A212" s="81"/>
      <c r="B212" s="23"/>
      <c r="C212" s="24"/>
      <c r="D212" s="25"/>
      <c r="E212" s="26">
        <f t="shared" si="9"/>
        <v>0</v>
      </c>
      <c r="F212" s="61">
        <f>SUM(E197:E212)</f>
        <v>9.9899999999999984</v>
      </c>
    </row>
    <row r="213" spans="1:6" ht="16.5" customHeight="1">
      <c r="A213" s="76" t="s">
        <v>105</v>
      </c>
      <c r="B213" s="6" t="s">
        <v>2</v>
      </c>
      <c r="C213" s="7">
        <v>30</v>
      </c>
      <c r="D213" s="11">
        <v>0.09</v>
      </c>
      <c r="E213" s="9">
        <f t="shared" si="9"/>
        <v>2.6999999999999997</v>
      </c>
      <c r="F213" s="69"/>
    </row>
    <row r="214" spans="1:6">
      <c r="A214" s="76"/>
      <c r="B214" s="6" t="s">
        <v>17</v>
      </c>
      <c r="C214" s="7">
        <v>30</v>
      </c>
      <c r="D214" s="8">
        <v>1.2500000000000001E-2</v>
      </c>
      <c r="E214" s="9">
        <f t="shared" si="9"/>
        <v>0.375</v>
      </c>
      <c r="F214" s="69"/>
    </row>
    <row r="215" spans="1:6">
      <c r="A215" s="76"/>
      <c r="B215" s="6" t="s">
        <v>22</v>
      </c>
      <c r="C215" s="7">
        <v>400</v>
      </c>
      <c r="D215" s="10">
        <v>1E-3</v>
      </c>
      <c r="E215" s="9">
        <f t="shared" si="9"/>
        <v>0.4</v>
      </c>
      <c r="F215" s="69"/>
    </row>
    <row r="216" spans="1:6">
      <c r="A216" s="76"/>
      <c r="B216" s="6" t="s">
        <v>9</v>
      </c>
      <c r="C216" s="7">
        <v>200</v>
      </c>
      <c r="D216" s="10">
        <v>1E-3</v>
      </c>
      <c r="E216" s="9">
        <f t="shared" si="9"/>
        <v>0.2</v>
      </c>
      <c r="F216" s="69"/>
    </row>
    <row r="217" spans="1:6">
      <c r="A217" s="76"/>
      <c r="B217" s="6" t="s">
        <v>8</v>
      </c>
      <c r="C217" s="7">
        <v>30</v>
      </c>
      <c r="D217" s="10">
        <v>1E-3</v>
      </c>
      <c r="E217" s="9">
        <f t="shared" si="9"/>
        <v>0.03</v>
      </c>
      <c r="F217" s="69"/>
    </row>
    <row r="218" spans="1:6">
      <c r="A218" s="76"/>
      <c r="B218" s="6" t="s">
        <v>15</v>
      </c>
      <c r="C218" s="7">
        <v>150</v>
      </c>
      <c r="D218" s="10">
        <v>3.5000000000000001E-3</v>
      </c>
      <c r="E218" s="9">
        <f t="shared" si="9"/>
        <v>0.52500000000000002</v>
      </c>
      <c r="F218" s="69"/>
    </row>
    <row r="219" spans="1:6">
      <c r="A219" s="76"/>
      <c r="B219" s="6" t="s">
        <v>14</v>
      </c>
      <c r="C219" s="7">
        <v>150</v>
      </c>
      <c r="D219" s="11">
        <v>2E-3</v>
      </c>
      <c r="E219" s="9">
        <f t="shared" si="9"/>
        <v>0.3</v>
      </c>
      <c r="F219" s="69"/>
    </row>
    <row r="220" spans="1:6">
      <c r="A220" s="76"/>
      <c r="B220" s="6" t="s">
        <v>13</v>
      </c>
      <c r="C220" s="7">
        <v>30</v>
      </c>
      <c r="D220" s="10">
        <v>5.0000000000000001E-3</v>
      </c>
      <c r="E220" s="9">
        <f t="shared" si="9"/>
        <v>0.15</v>
      </c>
      <c r="F220" s="69"/>
    </row>
    <row r="221" spans="1:6">
      <c r="A221" s="76"/>
      <c r="B221" s="6"/>
      <c r="C221" s="7"/>
      <c r="D221" s="8"/>
      <c r="E221" s="9">
        <f t="shared" si="9"/>
        <v>0</v>
      </c>
      <c r="F221" s="69">
        <f>SUM(E213:E220)</f>
        <v>4.68</v>
      </c>
    </row>
    <row r="222" spans="1:6" ht="16.5" customHeight="1">
      <c r="A222" s="76" t="s">
        <v>149</v>
      </c>
      <c r="B222" s="16" t="s">
        <v>10</v>
      </c>
      <c r="C222" s="7">
        <v>30</v>
      </c>
      <c r="D222" s="8">
        <v>1.2500000000000001E-2</v>
      </c>
      <c r="E222" s="9">
        <f t="shared" si="9"/>
        <v>0.375</v>
      </c>
      <c r="F222" s="69"/>
    </row>
    <row r="223" spans="1:6">
      <c r="A223" s="76"/>
      <c r="B223" s="16" t="s">
        <v>8</v>
      </c>
      <c r="C223" s="7">
        <v>30</v>
      </c>
      <c r="D223" s="10">
        <v>1E-3</v>
      </c>
      <c r="E223" s="9">
        <f t="shared" si="9"/>
        <v>0.03</v>
      </c>
      <c r="F223" s="69"/>
    </row>
    <row r="224" spans="1:6">
      <c r="A224" s="76"/>
      <c r="B224" s="16" t="s">
        <v>7</v>
      </c>
      <c r="C224" s="7">
        <v>20</v>
      </c>
      <c r="D224" s="10">
        <v>3.5000000000000001E-3</v>
      </c>
      <c r="E224" s="9">
        <f t="shared" si="9"/>
        <v>7.0000000000000007E-2</v>
      </c>
      <c r="F224" s="69"/>
    </row>
    <row r="225" spans="1:7">
      <c r="A225" s="76"/>
      <c r="B225" s="16" t="s">
        <v>6</v>
      </c>
      <c r="C225" s="7">
        <v>20</v>
      </c>
      <c r="D225" s="11">
        <v>2E-3</v>
      </c>
      <c r="E225" s="9">
        <f t="shared" si="9"/>
        <v>0.04</v>
      </c>
      <c r="F225" s="69"/>
    </row>
    <row r="226" spans="1:7">
      <c r="A226" s="76"/>
      <c r="B226" s="16" t="s">
        <v>0</v>
      </c>
      <c r="C226" s="7">
        <v>10</v>
      </c>
      <c r="D226" s="10">
        <v>5.0000000000000001E-3</v>
      </c>
      <c r="E226" s="9">
        <f t="shared" si="9"/>
        <v>0.05</v>
      </c>
      <c r="F226" s="69"/>
    </row>
    <row r="227" spans="1:7" ht="31.5">
      <c r="A227" s="76"/>
      <c r="B227" s="16" t="s">
        <v>25</v>
      </c>
      <c r="C227" s="7">
        <v>20</v>
      </c>
      <c r="D227" s="10">
        <v>5.0000000000000001E-3</v>
      </c>
      <c r="E227" s="9">
        <f t="shared" si="9"/>
        <v>0.1</v>
      </c>
      <c r="F227" s="69"/>
    </row>
    <row r="228" spans="1:7">
      <c r="A228" s="81"/>
      <c r="B228" s="23"/>
      <c r="C228" s="24"/>
      <c r="D228" s="25"/>
      <c r="E228" s="26">
        <f t="shared" si="9"/>
        <v>0</v>
      </c>
      <c r="F228" s="61">
        <f>SUM(E222:E227)</f>
        <v>0.66500000000000004</v>
      </c>
    </row>
    <row r="229" spans="1:7" ht="16.5" customHeight="1">
      <c r="A229" s="76" t="s">
        <v>92</v>
      </c>
      <c r="B229" s="6" t="s">
        <v>27</v>
      </c>
      <c r="C229" s="7">
        <v>300</v>
      </c>
      <c r="D229" s="10">
        <v>1E-3</v>
      </c>
      <c r="E229" s="9">
        <f t="shared" si="9"/>
        <v>0.3</v>
      </c>
      <c r="F229" s="69"/>
    </row>
    <row r="230" spans="1:7">
      <c r="A230" s="76"/>
      <c r="B230" s="6" t="s">
        <v>16</v>
      </c>
      <c r="C230" s="7">
        <v>300</v>
      </c>
      <c r="D230" s="10">
        <v>1E-3</v>
      </c>
      <c r="E230" s="9">
        <f t="shared" si="9"/>
        <v>0.3</v>
      </c>
      <c r="F230" s="69"/>
    </row>
    <row r="231" spans="1:7">
      <c r="A231" s="76"/>
      <c r="B231" s="6" t="s">
        <v>21</v>
      </c>
      <c r="C231" s="7">
        <v>100</v>
      </c>
      <c r="D231" s="10">
        <v>3.5000000000000001E-3</v>
      </c>
      <c r="E231" s="9">
        <f t="shared" si="9"/>
        <v>0.35000000000000003</v>
      </c>
      <c r="F231" s="69"/>
    </row>
    <row r="232" spans="1:7">
      <c r="A232" s="76"/>
      <c r="B232" s="6" t="s">
        <v>15</v>
      </c>
      <c r="C232" s="7">
        <v>300</v>
      </c>
      <c r="D232" s="10">
        <v>3.5000000000000001E-3</v>
      </c>
      <c r="E232" s="9">
        <f t="shared" si="9"/>
        <v>1.05</v>
      </c>
      <c r="F232" s="69"/>
    </row>
    <row r="233" spans="1:7">
      <c r="A233" s="76"/>
      <c r="B233" s="6" t="s">
        <v>14</v>
      </c>
      <c r="C233" s="7">
        <v>300</v>
      </c>
      <c r="D233" s="11">
        <v>2E-3</v>
      </c>
      <c r="E233" s="9">
        <f t="shared" si="9"/>
        <v>0.6</v>
      </c>
      <c r="F233" s="69"/>
    </row>
    <row r="234" spans="1:7" ht="16.5" thickBot="1">
      <c r="A234" s="77"/>
      <c r="B234" s="12"/>
      <c r="C234" s="13"/>
      <c r="D234" s="14"/>
      <c r="E234" s="15">
        <f t="shared" si="9"/>
        <v>0</v>
      </c>
      <c r="F234" s="70">
        <f>SUM(E229:E233)</f>
        <v>2.6</v>
      </c>
      <c r="G234" s="1">
        <f>SUM(F191:F234)</f>
        <v>19.396999999999998</v>
      </c>
    </row>
    <row r="235" spans="1:7" ht="16.5" thickBot="1">
      <c r="A235" s="87" t="s">
        <v>131</v>
      </c>
      <c r="B235" s="87"/>
      <c r="C235" s="87"/>
      <c r="D235" s="87"/>
      <c r="E235" s="87"/>
      <c r="F235" s="87"/>
    </row>
    <row r="236" spans="1:7" ht="16.5" customHeight="1">
      <c r="A236" s="79" t="s">
        <v>60</v>
      </c>
      <c r="B236" s="32" t="s">
        <v>2</v>
      </c>
      <c r="C236" s="3">
        <v>90</v>
      </c>
      <c r="D236" s="4">
        <v>0.09</v>
      </c>
      <c r="E236" s="5">
        <f t="shared" ref="E236:E270" si="10">PRODUCT(C236:D236)</f>
        <v>8.1</v>
      </c>
      <c r="F236" s="68"/>
    </row>
    <row r="237" spans="1:7">
      <c r="A237" s="76"/>
      <c r="B237" s="16" t="s">
        <v>27</v>
      </c>
      <c r="C237" s="7">
        <v>100</v>
      </c>
      <c r="D237" s="10">
        <v>1E-3</v>
      </c>
      <c r="E237" s="9">
        <f t="shared" si="10"/>
        <v>0.1</v>
      </c>
      <c r="F237" s="69"/>
    </row>
    <row r="238" spans="1:7">
      <c r="A238" s="76"/>
      <c r="B238" s="16" t="s">
        <v>56</v>
      </c>
      <c r="C238" s="7">
        <v>100</v>
      </c>
      <c r="D238" s="10">
        <v>5.0000000000000001E-3</v>
      </c>
      <c r="E238" s="9">
        <f t="shared" si="10"/>
        <v>0.5</v>
      </c>
      <c r="F238" s="69"/>
    </row>
    <row r="239" spans="1:7">
      <c r="A239" s="76"/>
      <c r="B239" s="6"/>
      <c r="C239" s="21"/>
      <c r="D239" s="8"/>
      <c r="E239" s="9">
        <f t="shared" si="10"/>
        <v>0</v>
      </c>
      <c r="F239" s="69">
        <f>SUM(E236:E238)</f>
        <v>8.6999999999999993</v>
      </c>
    </row>
    <row r="240" spans="1:7" ht="30" customHeight="1">
      <c r="A240" s="76" t="s">
        <v>81</v>
      </c>
      <c r="B240" s="6" t="s">
        <v>3</v>
      </c>
      <c r="C240" s="7">
        <v>30</v>
      </c>
      <c r="D240" s="10">
        <v>5.0000000000000001E-3</v>
      </c>
      <c r="E240" s="9">
        <f t="shared" si="10"/>
        <v>0.15</v>
      </c>
      <c r="F240" s="69"/>
    </row>
    <row r="241" spans="1:6">
      <c r="A241" s="76"/>
      <c r="B241" s="20" t="s">
        <v>2</v>
      </c>
      <c r="C241" s="7">
        <v>10</v>
      </c>
      <c r="D241" s="11">
        <v>0.09</v>
      </c>
      <c r="E241" s="9">
        <f t="shared" si="10"/>
        <v>0.89999999999999991</v>
      </c>
      <c r="F241" s="69"/>
    </row>
    <row r="242" spans="1:6">
      <c r="A242" s="76"/>
      <c r="B242" s="6" t="s">
        <v>27</v>
      </c>
      <c r="C242" s="7">
        <v>200</v>
      </c>
      <c r="D242" s="10">
        <v>1E-3</v>
      </c>
      <c r="E242" s="9">
        <f t="shared" si="10"/>
        <v>0.2</v>
      </c>
      <c r="F242" s="69"/>
    </row>
    <row r="243" spans="1:6">
      <c r="A243" s="76"/>
      <c r="B243" s="6" t="s">
        <v>15</v>
      </c>
      <c r="C243" s="7">
        <v>200</v>
      </c>
      <c r="D243" s="10">
        <v>3.5000000000000001E-3</v>
      </c>
      <c r="E243" s="9">
        <f t="shared" si="10"/>
        <v>0.70000000000000007</v>
      </c>
      <c r="F243" s="69"/>
    </row>
    <row r="244" spans="1:6">
      <c r="A244" s="76"/>
      <c r="B244" s="6" t="s">
        <v>14</v>
      </c>
      <c r="C244" s="7">
        <v>200</v>
      </c>
      <c r="D244" s="11">
        <v>2E-3</v>
      </c>
      <c r="E244" s="9">
        <f t="shared" si="10"/>
        <v>0.4</v>
      </c>
      <c r="F244" s="69"/>
    </row>
    <row r="245" spans="1:6">
      <c r="A245" s="76"/>
      <c r="B245" s="6" t="s">
        <v>56</v>
      </c>
      <c r="C245" s="7">
        <v>60</v>
      </c>
      <c r="D245" s="10">
        <v>5.0000000000000001E-3</v>
      </c>
      <c r="E245" s="9">
        <f t="shared" si="10"/>
        <v>0.3</v>
      </c>
      <c r="F245" s="69"/>
    </row>
    <row r="246" spans="1:6">
      <c r="A246" s="81"/>
      <c r="B246" s="23"/>
      <c r="C246" s="24"/>
      <c r="D246" s="25"/>
      <c r="E246" s="26">
        <f t="shared" si="10"/>
        <v>0</v>
      </c>
      <c r="F246" s="61">
        <f>SUM(E240:E245)</f>
        <v>2.6499999999999995</v>
      </c>
    </row>
    <row r="247" spans="1:6" ht="16.5" customHeight="1">
      <c r="A247" s="76" t="s">
        <v>78</v>
      </c>
      <c r="B247" s="20" t="s">
        <v>17</v>
      </c>
      <c r="C247" s="7">
        <v>50</v>
      </c>
      <c r="D247" s="8">
        <v>1.2500000000000001E-2</v>
      </c>
      <c r="E247" s="9">
        <f t="shared" si="10"/>
        <v>0.625</v>
      </c>
      <c r="F247" s="69"/>
    </row>
    <row r="248" spans="1:6">
      <c r="A248" s="76"/>
      <c r="B248" s="20" t="s">
        <v>14</v>
      </c>
      <c r="C248" s="7">
        <v>150</v>
      </c>
      <c r="D248" s="11">
        <v>2E-3</v>
      </c>
      <c r="E248" s="9">
        <f t="shared" si="10"/>
        <v>0.3</v>
      </c>
      <c r="F248" s="69"/>
    </row>
    <row r="249" spans="1:6">
      <c r="A249" s="76"/>
      <c r="B249" s="20" t="s">
        <v>13</v>
      </c>
      <c r="C249" s="7">
        <v>75</v>
      </c>
      <c r="D249" s="10">
        <v>5.0000000000000001E-3</v>
      </c>
      <c r="E249" s="9">
        <f t="shared" si="10"/>
        <v>0.375</v>
      </c>
      <c r="F249" s="69"/>
    </row>
    <row r="250" spans="1:6">
      <c r="A250" s="81"/>
      <c r="B250" s="36"/>
      <c r="C250" s="24"/>
      <c r="D250" s="25"/>
      <c r="E250" s="26">
        <f t="shared" si="10"/>
        <v>0</v>
      </c>
      <c r="F250" s="61">
        <f>SUM(E247:E249)</f>
        <v>1.3</v>
      </c>
    </row>
    <row r="251" spans="1:6" ht="31.5">
      <c r="A251" s="76" t="s">
        <v>31</v>
      </c>
      <c r="B251" s="16" t="s">
        <v>30</v>
      </c>
      <c r="C251" s="7">
        <v>30</v>
      </c>
      <c r="D251" s="10">
        <v>5.0000000000000001E-3</v>
      </c>
      <c r="E251" s="9">
        <f t="shared" si="10"/>
        <v>0.15</v>
      </c>
      <c r="F251" s="69"/>
    </row>
    <row r="252" spans="1:6">
      <c r="A252" s="76"/>
      <c r="B252" s="16" t="s">
        <v>10</v>
      </c>
      <c r="C252" s="7">
        <v>20</v>
      </c>
      <c r="D252" s="8">
        <v>1.2500000000000001E-2</v>
      </c>
      <c r="E252" s="9">
        <f t="shared" si="10"/>
        <v>0.25</v>
      </c>
      <c r="F252" s="69"/>
    </row>
    <row r="253" spans="1:6">
      <c r="A253" s="76"/>
      <c r="B253" s="22" t="s">
        <v>27</v>
      </c>
      <c r="C253" s="7">
        <v>20</v>
      </c>
      <c r="D253" s="10">
        <v>1E-3</v>
      </c>
      <c r="E253" s="9">
        <f t="shared" si="10"/>
        <v>0.02</v>
      </c>
      <c r="F253" s="69"/>
    </row>
    <row r="254" spans="1:6">
      <c r="A254" s="76"/>
      <c r="B254" s="22" t="s">
        <v>9</v>
      </c>
      <c r="C254" s="7">
        <v>20</v>
      </c>
      <c r="D254" s="10">
        <v>1E-3</v>
      </c>
      <c r="E254" s="9">
        <f t="shared" si="10"/>
        <v>0.02</v>
      </c>
      <c r="F254" s="69"/>
    </row>
    <row r="255" spans="1:6">
      <c r="A255" s="76"/>
      <c r="B255" s="22" t="s">
        <v>8</v>
      </c>
      <c r="C255" s="7">
        <v>40</v>
      </c>
      <c r="D255" s="10">
        <v>1E-3</v>
      </c>
      <c r="E255" s="9">
        <f t="shared" si="10"/>
        <v>0.04</v>
      </c>
      <c r="F255" s="69"/>
    </row>
    <row r="256" spans="1:6">
      <c r="A256" s="76"/>
      <c r="B256" s="22" t="s">
        <v>15</v>
      </c>
      <c r="C256" s="7">
        <v>25</v>
      </c>
      <c r="D256" s="10">
        <v>3.5000000000000001E-3</v>
      </c>
      <c r="E256" s="9">
        <f t="shared" si="10"/>
        <v>8.7500000000000008E-2</v>
      </c>
      <c r="F256" s="69"/>
    </row>
    <row r="257" spans="1:6">
      <c r="A257" s="76"/>
      <c r="B257" s="22" t="s">
        <v>29</v>
      </c>
      <c r="C257" s="7">
        <v>40</v>
      </c>
      <c r="D257" s="11">
        <v>2E-3</v>
      </c>
      <c r="E257" s="9">
        <f t="shared" si="10"/>
        <v>0.08</v>
      </c>
      <c r="F257" s="69"/>
    </row>
    <row r="258" spans="1:6">
      <c r="A258" s="76"/>
      <c r="B258" s="22" t="s">
        <v>13</v>
      </c>
      <c r="C258" s="7">
        <v>25</v>
      </c>
      <c r="D258" s="10">
        <v>5.0000000000000001E-3</v>
      </c>
      <c r="E258" s="9">
        <f t="shared" si="10"/>
        <v>0.125</v>
      </c>
      <c r="F258" s="69"/>
    </row>
    <row r="259" spans="1:6">
      <c r="A259" s="76"/>
      <c r="B259" s="22" t="s">
        <v>5</v>
      </c>
      <c r="C259" s="7">
        <v>10</v>
      </c>
      <c r="D259" s="10">
        <v>5.0000000000000001E-3</v>
      </c>
      <c r="E259" s="9">
        <f t="shared" si="10"/>
        <v>0.05</v>
      </c>
      <c r="F259" s="69"/>
    </row>
    <row r="260" spans="1:6" ht="31.5">
      <c r="A260" s="76"/>
      <c r="B260" s="31" t="s">
        <v>25</v>
      </c>
      <c r="C260" s="7">
        <v>25</v>
      </c>
      <c r="D260" s="10">
        <v>5.0000000000000001E-3</v>
      </c>
      <c r="E260" s="9">
        <f t="shared" si="10"/>
        <v>0.125</v>
      </c>
      <c r="F260" s="69"/>
    </row>
    <row r="261" spans="1:6">
      <c r="A261" s="81"/>
      <c r="B261" s="23"/>
      <c r="C261" s="24"/>
      <c r="D261" s="25"/>
      <c r="E261" s="26">
        <f t="shared" si="10"/>
        <v>0</v>
      </c>
      <c r="F261" s="61">
        <f>SUM(E251:E260)</f>
        <v>0.94750000000000001</v>
      </c>
    </row>
    <row r="262" spans="1:6" ht="16.5" customHeight="1">
      <c r="A262" s="76" t="s">
        <v>75</v>
      </c>
      <c r="B262" s="6" t="s">
        <v>16</v>
      </c>
      <c r="C262" s="7">
        <v>300</v>
      </c>
      <c r="D262" s="10">
        <v>1E-3</v>
      </c>
      <c r="E262" s="9">
        <f t="shared" si="10"/>
        <v>0.3</v>
      </c>
      <c r="F262" s="69"/>
    </row>
    <row r="263" spans="1:6">
      <c r="A263" s="76"/>
      <c r="B263" s="6" t="s">
        <v>15</v>
      </c>
      <c r="C263" s="7">
        <v>300</v>
      </c>
      <c r="D263" s="10">
        <v>3.5000000000000001E-3</v>
      </c>
      <c r="E263" s="9">
        <f t="shared" si="10"/>
        <v>1.05</v>
      </c>
      <c r="F263" s="69"/>
    </row>
    <row r="264" spans="1:6">
      <c r="A264" s="76"/>
      <c r="B264" s="6" t="s">
        <v>14</v>
      </c>
      <c r="C264" s="7">
        <v>300</v>
      </c>
      <c r="D264" s="11">
        <v>2E-3</v>
      </c>
      <c r="E264" s="9">
        <f t="shared" si="10"/>
        <v>0.6</v>
      </c>
      <c r="F264" s="69"/>
    </row>
    <row r="265" spans="1:6">
      <c r="A265" s="76"/>
      <c r="B265" s="6" t="s">
        <v>13</v>
      </c>
      <c r="C265" s="7">
        <v>100</v>
      </c>
      <c r="D265" s="10">
        <v>5.0000000000000001E-3</v>
      </c>
      <c r="E265" s="9">
        <f t="shared" si="10"/>
        <v>0.5</v>
      </c>
      <c r="F265" s="69"/>
    </row>
    <row r="266" spans="1:6">
      <c r="A266" s="76"/>
      <c r="B266" s="6" t="s">
        <v>27</v>
      </c>
      <c r="C266" s="7">
        <v>350</v>
      </c>
      <c r="D266" s="10">
        <v>1E-3</v>
      </c>
      <c r="E266" s="9">
        <f t="shared" si="10"/>
        <v>0.35000000000000003</v>
      </c>
      <c r="F266" s="69"/>
    </row>
    <row r="267" spans="1:6">
      <c r="A267" s="81"/>
      <c r="B267" s="23"/>
      <c r="C267" s="24"/>
      <c r="D267" s="25"/>
      <c r="E267" s="26">
        <f t="shared" si="10"/>
        <v>0</v>
      </c>
      <c r="F267" s="61">
        <f>SUM(E262:E266)</f>
        <v>2.8000000000000003</v>
      </c>
    </row>
    <row r="268" spans="1:6">
      <c r="A268" s="96" t="s">
        <v>148</v>
      </c>
      <c r="B268" s="37" t="s">
        <v>19</v>
      </c>
      <c r="C268" s="38">
        <v>20</v>
      </c>
      <c r="D268" s="39">
        <v>0.09</v>
      </c>
      <c r="E268" s="9">
        <f t="shared" si="10"/>
        <v>1.7999999999999998</v>
      </c>
      <c r="F268" s="71"/>
    </row>
    <row r="269" spans="1:6">
      <c r="A269" s="96"/>
      <c r="B269" s="37" t="s">
        <v>5</v>
      </c>
      <c r="C269" s="38">
        <v>30</v>
      </c>
      <c r="D269" s="40">
        <v>5.0000000000000001E-3</v>
      </c>
      <c r="E269" s="9">
        <f t="shared" si="10"/>
        <v>0.15</v>
      </c>
      <c r="F269" s="71"/>
    </row>
    <row r="270" spans="1:6">
      <c r="A270" s="96"/>
      <c r="B270" s="41"/>
      <c r="C270" s="38"/>
      <c r="D270" s="42"/>
      <c r="E270" s="9">
        <f t="shared" si="10"/>
        <v>0</v>
      </c>
      <c r="F270" s="71">
        <f>SUM(E268:E269)</f>
        <v>1.9499999999999997</v>
      </c>
    </row>
    <row r="271" spans="1:6" ht="31.5">
      <c r="A271" s="89" t="s">
        <v>119</v>
      </c>
      <c r="B271" s="43" t="s">
        <v>30</v>
      </c>
      <c r="C271" s="28">
        <v>120</v>
      </c>
      <c r="D271" s="44">
        <v>5.0000000000000001E-3</v>
      </c>
      <c r="E271" s="30">
        <f>PRODUCT(C271:D271)</f>
        <v>0.6</v>
      </c>
      <c r="F271" s="72"/>
    </row>
    <row r="272" spans="1:6">
      <c r="A272" s="76"/>
      <c r="B272" s="45" t="s">
        <v>27</v>
      </c>
      <c r="C272" s="7">
        <v>100</v>
      </c>
      <c r="D272" s="10">
        <v>1E-3</v>
      </c>
      <c r="E272" s="9">
        <f>PRODUCT(C272:D272)</f>
        <v>0.1</v>
      </c>
      <c r="F272" s="69"/>
    </row>
    <row r="273" spans="1:7">
      <c r="A273" s="76"/>
      <c r="B273" s="45" t="s">
        <v>16</v>
      </c>
      <c r="C273" s="7">
        <v>50</v>
      </c>
      <c r="D273" s="10">
        <v>1E-3</v>
      </c>
      <c r="E273" s="9">
        <f>PRODUCT(C273:D273)</f>
        <v>0.05</v>
      </c>
      <c r="F273" s="69"/>
    </row>
    <row r="274" spans="1:7" ht="30" customHeight="1">
      <c r="A274" s="76"/>
      <c r="B274" s="45" t="s">
        <v>21</v>
      </c>
      <c r="C274" s="7">
        <v>50</v>
      </c>
      <c r="D274" s="10">
        <v>3.5000000000000001E-3</v>
      </c>
      <c r="E274" s="9">
        <f>PRODUCT(C274:D274)</f>
        <v>0.17500000000000002</v>
      </c>
      <c r="F274" s="69"/>
    </row>
    <row r="275" spans="1:7">
      <c r="A275" s="76"/>
      <c r="B275" s="45" t="s">
        <v>20</v>
      </c>
      <c r="C275" s="7">
        <v>50</v>
      </c>
      <c r="D275" s="11">
        <v>2E-3</v>
      </c>
      <c r="E275" s="9">
        <f>PRODUCT(C275:D275)</f>
        <v>0.1</v>
      </c>
      <c r="F275" s="69"/>
    </row>
    <row r="276" spans="1:7">
      <c r="A276" s="81"/>
      <c r="B276" s="46"/>
      <c r="C276" s="47"/>
      <c r="D276" s="25"/>
      <c r="E276" s="48"/>
      <c r="F276" s="61">
        <f>SUM(E271:E275)</f>
        <v>1.0250000000000001</v>
      </c>
    </row>
    <row r="277" spans="1:7" ht="31.5">
      <c r="A277" s="76" t="s">
        <v>80</v>
      </c>
      <c r="B277" s="6" t="s">
        <v>30</v>
      </c>
      <c r="C277" s="7">
        <v>50</v>
      </c>
      <c r="D277" s="10">
        <v>5.0000000000000001E-3</v>
      </c>
      <c r="E277" s="9">
        <f t="shared" ref="E277:E282" si="11">PRODUCT(C277:D277)</f>
        <v>0.25</v>
      </c>
      <c r="F277" s="69"/>
    </row>
    <row r="278" spans="1:7">
      <c r="A278" s="76"/>
      <c r="B278" s="20" t="s">
        <v>17</v>
      </c>
      <c r="C278" s="7">
        <v>110</v>
      </c>
      <c r="D278" s="8">
        <v>1.2500000000000001E-2</v>
      </c>
      <c r="E278" s="9">
        <f t="shared" si="11"/>
        <v>1.375</v>
      </c>
      <c r="F278" s="69"/>
    </row>
    <row r="279" spans="1:7">
      <c r="A279" s="76"/>
      <c r="B279" s="6" t="s">
        <v>27</v>
      </c>
      <c r="C279" s="7">
        <v>200</v>
      </c>
      <c r="D279" s="10">
        <v>1E-3</v>
      </c>
      <c r="E279" s="9">
        <f t="shared" si="11"/>
        <v>0.2</v>
      </c>
      <c r="F279" s="69"/>
    </row>
    <row r="280" spans="1:7">
      <c r="A280" s="76"/>
      <c r="B280" s="6" t="s">
        <v>16</v>
      </c>
      <c r="C280" s="7">
        <v>220</v>
      </c>
      <c r="D280" s="10">
        <v>1E-3</v>
      </c>
      <c r="E280" s="9">
        <f t="shared" si="11"/>
        <v>0.22</v>
      </c>
      <c r="F280" s="69"/>
    </row>
    <row r="281" spans="1:7" ht="30" customHeight="1">
      <c r="A281" s="76"/>
      <c r="B281" s="6" t="s">
        <v>29</v>
      </c>
      <c r="C281" s="7">
        <v>300</v>
      </c>
      <c r="D281" s="11">
        <v>2E-3</v>
      </c>
      <c r="E281" s="9">
        <f t="shared" si="11"/>
        <v>0.6</v>
      </c>
      <c r="F281" s="69"/>
    </row>
    <row r="282" spans="1:7" ht="16.5" thickBot="1">
      <c r="A282" s="77"/>
      <c r="B282" s="12"/>
      <c r="C282" s="13"/>
      <c r="D282" s="14"/>
      <c r="E282" s="15">
        <f t="shared" si="11"/>
        <v>0</v>
      </c>
      <c r="F282" s="70">
        <f>SUM(E277:E281)</f>
        <v>2.645</v>
      </c>
      <c r="G282" s="1">
        <f>SUM(F236:F282)</f>
        <v>22.017499999999995</v>
      </c>
    </row>
    <row r="283" spans="1:7" ht="16.5" thickBot="1">
      <c r="A283" s="78" t="s">
        <v>132</v>
      </c>
      <c r="B283" s="78"/>
      <c r="C283" s="78"/>
      <c r="D283" s="78"/>
      <c r="E283" s="78"/>
      <c r="F283" s="78"/>
    </row>
    <row r="284" spans="1:7" ht="31.5">
      <c r="A284" s="79" t="s">
        <v>79</v>
      </c>
      <c r="B284" s="2" t="s">
        <v>3</v>
      </c>
      <c r="C284" s="3">
        <v>15</v>
      </c>
      <c r="D284" s="17">
        <v>5.0000000000000001E-3</v>
      </c>
      <c r="E284" s="5">
        <f t="shared" ref="E284:E308" si="12">PRODUCT(C284:D284)</f>
        <v>7.4999999999999997E-2</v>
      </c>
      <c r="F284" s="68"/>
    </row>
    <row r="285" spans="1:7">
      <c r="A285" s="76"/>
      <c r="B285" s="20" t="s">
        <v>18</v>
      </c>
      <c r="C285" s="7">
        <v>30</v>
      </c>
      <c r="D285" s="11">
        <v>0.09</v>
      </c>
      <c r="E285" s="9">
        <f t="shared" si="12"/>
        <v>2.6999999999999997</v>
      </c>
      <c r="F285" s="69"/>
    </row>
    <row r="286" spans="1:7">
      <c r="A286" s="76"/>
      <c r="B286" s="20" t="s">
        <v>2</v>
      </c>
      <c r="C286" s="7">
        <v>60</v>
      </c>
      <c r="D286" s="11">
        <v>0.09</v>
      </c>
      <c r="E286" s="9">
        <f t="shared" si="12"/>
        <v>5.3999999999999995</v>
      </c>
      <c r="F286" s="69"/>
    </row>
    <row r="287" spans="1:7">
      <c r="A287" s="76"/>
      <c r="B287" s="6" t="s">
        <v>9</v>
      </c>
      <c r="C287" s="7">
        <v>100</v>
      </c>
      <c r="D287" s="10">
        <v>1E-3</v>
      </c>
      <c r="E287" s="9">
        <f t="shared" si="12"/>
        <v>0.1</v>
      </c>
      <c r="F287" s="69"/>
    </row>
    <row r="288" spans="1:7">
      <c r="A288" s="76"/>
      <c r="B288" s="6" t="s">
        <v>15</v>
      </c>
      <c r="C288" s="7">
        <v>50</v>
      </c>
      <c r="D288" s="10">
        <v>3.5000000000000001E-3</v>
      </c>
      <c r="E288" s="9">
        <f t="shared" si="12"/>
        <v>0.17500000000000002</v>
      </c>
      <c r="F288" s="69"/>
    </row>
    <row r="289" spans="1:6">
      <c r="A289" s="76"/>
      <c r="B289" s="6" t="s">
        <v>20</v>
      </c>
      <c r="C289" s="7">
        <v>50</v>
      </c>
      <c r="D289" s="11">
        <v>2E-3</v>
      </c>
      <c r="E289" s="9">
        <f t="shared" si="12"/>
        <v>0.1</v>
      </c>
      <c r="F289" s="69"/>
    </row>
    <row r="290" spans="1:6">
      <c r="A290" s="76"/>
      <c r="B290" s="6" t="s">
        <v>56</v>
      </c>
      <c r="C290" s="7">
        <v>250</v>
      </c>
      <c r="D290" s="10">
        <v>5.0000000000000001E-3</v>
      </c>
      <c r="E290" s="9">
        <f t="shared" si="12"/>
        <v>1.25</v>
      </c>
      <c r="F290" s="69"/>
    </row>
    <row r="291" spans="1:6">
      <c r="A291" s="81"/>
      <c r="B291" s="23"/>
      <c r="C291" s="24"/>
      <c r="D291" s="25"/>
      <c r="E291" s="26">
        <f t="shared" si="12"/>
        <v>0</v>
      </c>
      <c r="F291" s="61">
        <f>SUM(E284:E290)</f>
        <v>9.7999999999999989</v>
      </c>
    </row>
    <row r="292" spans="1:6" ht="31.5">
      <c r="A292" s="76" t="s">
        <v>59</v>
      </c>
      <c r="B292" s="16" t="s">
        <v>11</v>
      </c>
      <c r="C292" s="7">
        <v>50</v>
      </c>
      <c r="D292" s="10">
        <v>5.0000000000000001E-3</v>
      </c>
      <c r="E292" s="9">
        <f t="shared" si="12"/>
        <v>0.25</v>
      </c>
      <c r="F292" s="69"/>
    </row>
    <row r="293" spans="1:6">
      <c r="A293" s="76"/>
      <c r="B293" s="16" t="s">
        <v>18</v>
      </c>
      <c r="C293" s="7">
        <v>45</v>
      </c>
      <c r="D293" s="11">
        <v>0.09</v>
      </c>
      <c r="E293" s="9">
        <f t="shared" si="12"/>
        <v>4.05</v>
      </c>
      <c r="F293" s="69"/>
    </row>
    <row r="294" spans="1:6">
      <c r="A294" s="76"/>
      <c r="B294" s="16" t="s">
        <v>17</v>
      </c>
      <c r="C294" s="7">
        <v>60</v>
      </c>
      <c r="D294" s="8">
        <v>1.2500000000000001E-2</v>
      </c>
      <c r="E294" s="9">
        <f t="shared" si="12"/>
        <v>0.75</v>
      </c>
      <c r="F294" s="69"/>
    </row>
    <row r="295" spans="1:6">
      <c r="A295" s="76"/>
      <c r="B295" s="16" t="s">
        <v>10</v>
      </c>
      <c r="C295" s="7">
        <v>100</v>
      </c>
      <c r="D295" s="8">
        <v>1.2500000000000001E-2</v>
      </c>
      <c r="E295" s="9">
        <f t="shared" si="12"/>
        <v>1.25</v>
      </c>
      <c r="F295" s="69"/>
    </row>
    <row r="296" spans="1:6">
      <c r="A296" s="76"/>
      <c r="B296" s="16" t="s">
        <v>27</v>
      </c>
      <c r="C296" s="7">
        <v>60</v>
      </c>
      <c r="D296" s="10">
        <v>1E-3</v>
      </c>
      <c r="E296" s="9">
        <f t="shared" si="12"/>
        <v>0.06</v>
      </c>
      <c r="F296" s="69"/>
    </row>
    <row r="297" spans="1:6">
      <c r="A297" s="76"/>
      <c r="B297" s="16" t="s">
        <v>16</v>
      </c>
      <c r="C297" s="7">
        <v>100</v>
      </c>
      <c r="D297" s="10">
        <v>1E-3</v>
      </c>
      <c r="E297" s="9">
        <f t="shared" si="12"/>
        <v>0.1</v>
      </c>
      <c r="F297" s="69"/>
    </row>
    <row r="298" spans="1:6">
      <c r="A298" s="76"/>
      <c r="B298" s="16" t="s">
        <v>8</v>
      </c>
      <c r="C298" s="7">
        <v>100</v>
      </c>
      <c r="D298" s="10">
        <v>1E-3</v>
      </c>
      <c r="E298" s="9">
        <f t="shared" si="12"/>
        <v>0.1</v>
      </c>
      <c r="F298" s="69"/>
    </row>
    <row r="299" spans="1:6">
      <c r="A299" s="76"/>
      <c r="B299" s="16" t="s">
        <v>15</v>
      </c>
      <c r="C299" s="7">
        <v>200</v>
      </c>
      <c r="D299" s="10">
        <v>3.5000000000000001E-3</v>
      </c>
      <c r="E299" s="9">
        <f t="shared" si="12"/>
        <v>0.70000000000000007</v>
      </c>
      <c r="F299" s="69"/>
    </row>
    <row r="300" spans="1:6">
      <c r="A300" s="76"/>
      <c r="B300" s="16" t="s">
        <v>20</v>
      </c>
      <c r="C300" s="7">
        <v>200</v>
      </c>
      <c r="D300" s="11">
        <v>2E-3</v>
      </c>
      <c r="E300" s="9">
        <f t="shared" si="12"/>
        <v>0.4</v>
      </c>
      <c r="F300" s="69"/>
    </row>
    <row r="301" spans="1:6">
      <c r="A301" s="81"/>
      <c r="B301" s="23"/>
      <c r="C301" s="24"/>
      <c r="D301" s="25"/>
      <c r="E301" s="26">
        <f t="shared" si="12"/>
        <v>0</v>
      </c>
      <c r="F301" s="61">
        <f>SUM(E292:E300)</f>
        <v>7.6599999999999993</v>
      </c>
    </row>
    <row r="302" spans="1:6" ht="31.5">
      <c r="A302" s="76" t="s">
        <v>33</v>
      </c>
      <c r="B302" s="16" t="s">
        <v>30</v>
      </c>
      <c r="C302" s="7">
        <v>28</v>
      </c>
      <c r="D302" s="10">
        <v>5.0000000000000001E-3</v>
      </c>
      <c r="E302" s="9">
        <f t="shared" si="12"/>
        <v>0.14000000000000001</v>
      </c>
      <c r="F302" s="69"/>
    </row>
    <row r="303" spans="1:6" ht="31.5">
      <c r="A303" s="76"/>
      <c r="B303" s="16" t="s">
        <v>11</v>
      </c>
      <c r="C303" s="7">
        <v>28</v>
      </c>
      <c r="D303" s="10">
        <v>5.0000000000000001E-3</v>
      </c>
      <c r="E303" s="9">
        <f t="shared" si="12"/>
        <v>0.14000000000000001</v>
      </c>
      <c r="F303" s="69"/>
    </row>
    <row r="304" spans="1:6">
      <c r="A304" s="76"/>
      <c r="B304" s="16" t="s">
        <v>2</v>
      </c>
      <c r="C304" s="7">
        <v>28</v>
      </c>
      <c r="D304" s="11">
        <v>0.09</v>
      </c>
      <c r="E304" s="9">
        <f t="shared" si="12"/>
        <v>2.52</v>
      </c>
      <c r="F304" s="69"/>
    </row>
    <row r="305" spans="1:7">
      <c r="A305" s="76"/>
      <c r="B305" s="16" t="s">
        <v>10</v>
      </c>
      <c r="C305" s="7">
        <v>28</v>
      </c>
      <c r="D305" s="8">
        <v>1.2500000000000001E-2</v>
      </c>
      <c r="E305" s="9">
        <f t="shared" si="12"/>
        <v>0.35000000000000003</v>
      </c>
      <c r="F305" s="69"/>
    </row>
    <row r="306" spans="1:7">
      <c r="A306" s="76"/>
      <c r="B306" s="16" t="s">
        <v>27</v>
      </c>
      <c r="C306" s="7">
        <f>10+10</f>
        <v>20</v>
      </c>
      <c r="D306" s="10">
        <v>1E-3</v>
      </c>
      <c r="E306" s="9">
        <f t="shared" si="12"/>
        <v>0.02</v>
      </c>
      <c r="F306" s="69"/>
    </row>
    <row r="307" spans="1:7" ht="16.5" customHeight="1">
      <c r="A307" s="76"/>
      <c r="B307" s="16" t="s">
        <v>13</v>
      </c>
      <c r="C307" s="7">
        <v>28</v>
      </c>
      <c r="D307" s="10">
        <v>5.0000000000000001E-3</v>
      </c>
      <c r="E307" s="9">
        <f t="shared" si="12"/>
        <v>0.14000000000000001</v>
      </c>
      <c r="F307" s="69"/>
    </row>
    <row r="308" spans="1:7" ht="16.5" thickBot="1">
      <c r="A308" s="77"/>
      <c r="B308" s="49"/>
      <c r="C308" s="13"/>
      <c r="D308" s="14"/>
      <c r="E308" s="15">
        <f t="shared" si="12"/>
        <v>0</v>
      </c>
      <c r="F308" s="70">
        <f>SUM(E302:E307)</f>
        <v>3.31</v>
      </c>
      <c r="G308" s="1">
        <f>SUM(F284:F308)</f>
        <v>20.769999999999996</v>
      </c>
    </row>
    <row r="309" spans="1:7" ht="16.5" thickBot="1">
      <c r="A309" s="87" t="s">
        <v>133</v>
      </c>
      <c r="B309" s="87"/>
      <c r="C309" s="87"/>
      <c r="D309" s="87"/>
      <c r="E309" s="87"/>
      <c r="F309" s="87"/>
    </row>
    <row r="310" spans="1:7">
      <c r="A310" s="79" t="s">
        <v>91</v>
      </c>
      <c r="B310" s="32" t="s">
        <v>2</v>
      </c>
      <c r="C310" s="3">
        <v>270</v>
      </c>
      <c r="D310" s="4">
        <v>0.09</v>
      </c>
      <c r="E310" s="5">
        <f t="shared" ref="E310:E316" si="13">PRODUCT(C310:D310)</f>
        <v>24.3</v>
      </c>
      <c r="F310" s="68"/>
    </row>
    <row r="311" spans="1:7">
      <c r="A311" s="76"/>
      <c r="B311" s="16" t="s">
        <v>17</v>
      </c>
      <c r="C311" s="7">
        <v>280</v>
      </c>
      <c r="D311" s="8">
        <v>1.2500000000000001E-2</v>
      </c>
      <c r="E311" s="9">
        <f t="shared" si="13"/>
        <v>3.5</v>
      </c>
      <c r="F311" s="69"/>
    </row>
    <row r="312" spans="1:7">
      <c r="A312" s="76"/>
      <c r="B312" s="16" t="s">
        <v>9</v>
      </c>
      <c r="C312" s="7">
        <v>280</v>
      </c>
      <c r="D312" s="10">
        <v>1E-3</v>
      </c>
      <c r="E312" s="9">
        <f t="shared" si="13"/>
        <v>0.28000000000000003</v>
      </c>
      <c r="F312" s="69"/>
    </row>
    <row r="313" spans="1:7">
      <c r="A313" s="76"/>
      <c r="B313" s="16" t="s">
        <v>16</v>
      </c>
      <c r="C313" s="7">
        <v>280</v>
      </c>
      <c r="D313" s="10">
        <v>1E-3</v>
      </c>
      <c r="E313" s="9">
        <f t="shared" si="13"/>
        <v>0.28000000000000003</v>
      </c>
      <c r="F313" s="69"/>
    </row>
    <row r="314" spans="1:7">
      <c r="A314" s="76"/>
      <c r="B314" s="16" t="s">
        <v>29</v>
      </c>
      <c r="C314" s="7">
        <v>200</v>
      </c>
      <c r="D314" s="11">
        <v>2E-3</v>
      </c>
      <c r="E314" s="9">
        <f t="shared" si="13"/>
        <v>0.4</v>
      </c>
      <c r="F314" s="69"/>
    </row>
    <row r="315" spans="1:7" ht="30" customHeight="1">
      <c r="A315" s="76"/>
      <c r="B315" s="16" t="s">
        <v>13</v>
      </c>
      <c r="C315" s="7">
        <v>240</v>
      </c>
      <c r="D315" s="10">
        <v>5.0000000000000001E-3</v>
      </c>
      <c r="E315" s="9">
        <f t="shared" si="13"/>
        <v>1.2</v>
      </c>
      <c r="F315" s="69"/>
    </row>
    <row r="316" spans="1:7" ht="16.5" thickBot="1">
      <c r="A316" s="77"/>
      <c r="B316" s="49"/>
      <c r="C316" s="13"/>
      <c r="D316" s="14"/>
      <c r="E316" s="15">
        <f t="shared" si="13"/>
        <v>0</v>
      </c>
      <c r="F316" s="70">
        <f>SUM(E310:E315)</f>
        <v>29.96</v>
      </c>
      <c r="G316" s="1">
        <f>SUM(F310:F316)</f>
        <v>29.96</v>
      </c>
    </row>
    <row r="317" spans="1:7" ht="16.5" thickBot="1">
      <c r="A317" s="90" t="s">
        <v>134</v>
      </c>
      <c r="B317" s="90"/>
      <c r="C317" s="90"/>
      <c r="D317" s="90"/>
      <c r="E317" s="90"/>
      <c r="F317" s="90"/>
    </row>
    <row r="318" spans="1:7" ht="31.5">
      <c r="A318" s="79" t="s">
        <v>102</v>
      </c>
      <c r="B318" s="2" t="s">
        <v>30</v>
      </c>
      <c r="C318" s="3">
        <v>12</v>
      </c>
      <c r="D318" s="17">
        <v>5.0000000000000001E-3</v>
      </c>
      <c r="E318" s="5">
        <f t="shared" ref="E318:E323" si="14">PRODUCT(C318:D318)</f>
        <v>0.06</v>
      </c>
      <c r="F318" s="68"/>
    </row>
    <row r="319" spans="1:7">
      <c r="A319" s="76"/>
      <c r="B319" s="6" t="s">
        <v>18</v>
      </c>
      <c r="C319" s="7">
        <f>22</f>
        <v>22</v>
      </c>
      <c r="D319" s="11">
        <v>0.09</v>
      </c>
      <c r="E319" s="9">
        <f t="shared" si="14"/>
        <v>1.98</v>
      </c>
      <c r="F319" s="69"/>
    </row>
    <row r="320" spans="1:7">
      <c r="A320" s="76"/>
      <c r="B320" s="6" t="s">
        <v>2</v>
      </c>
      <c r="C320" s="7">
        <v>90</v>
      </c>
      <c r="D320" s="11">
        <v>0.09</v>
      </c>
      <c r="E320" s="9">
        <f t="shared" si="14"/>
        <v>8.1</v>
      </c>
      <c r="F320" s="69"/>
    </row>
    <row r="321" spans="1:6">
      <c r="A321" s="76"/>
      <c r="B321" s="6" t="s">
        <v>17</v>
      </c>
      <c r="C321" s="7">
        <v>40</v>
      </c>
      <c r="D321" s="8">
        <v>1.2500000000000001E-2</v>
      </c>
      <c r="E321" s="9">
        <f t="shared" si="14"/>
        <v>0.5</v>
      </c>
      <c r="F321" s="69"/>
    </row>
    <row r="322" spans="1:6">
      <c r="A322" s="76"/>
      <c r="B322" s="6" t="s">
        <v>27</v>
      </c>
      <c r="C322" s="7">
        <v>400</v>
      </c>
      <c r="D322" s="10">
        <v>1E-3</v>
      </c>
      <c r="E322" s="9">
        <f t="shared" si="14"/>
        <v>0.4</v>
      </c>
      <c r="F322" s="69"/>
    </row>
    <row r="323" spans="1:6">
      <c r="A323" s="81"/>
      <c r="B323" s="23"/>
      <c r="C323" s="47"/>
      <c r="D323" s="25"/>
      <c r="E323" s="26">
        <f t="shared" si="14"/>
        <v>0</v>
      </c>
      <c r="F323" s="61">
        <f>SUM(E318:E322)</f>
        <v>11.040000000000001</v>
      </c>
    </row>
    <row r="324" spans="1:6" ht="31.5">
      <c r="A324" s="76" t="s">
        <v>121</v>
      </c>
      <c r="B324" s="16" t="s">
        <v>30</v>
      </c>
      <c r="C324" s="7">
        <v>76</v>
      </c>
      <c r="D324" s="10">
        <v>5.0000000000000001E-3</v>
      </c>
      <c r="E324" s="9">
        <f>PRODUCT(C324:D324)</f>
        <v>0.38</v>
      </c>
      <c r="F324" s="69"/>
    </row>
    <row r="325" spans="1:6">
      <c r="A325" s="76"/>
      <c r="B325" s="16" t="s">
        <v>18</v>
      </c>
      <c r="C325" s="7">
        <v>20</v>
      </c>
      <c r="D325" s="11">
        <v>0.09</v>
      </c>
      <c r="E325" s="9">
        <f>PRODUCT(C325:D325)</f>
        <v>1.7999999999999998</v>
      </c>
      <c r="F325" s="69"/>
    </row>
    <row r="326" spans="1:6" ht="16.5" customHeight="1">
      <c r="A326" s="76"/>
      <c r="B326" s="16" t="s">
        <v>27</v>
      </c>
      <c r="C326" s="7">
        <v>300</v>
      </c>
      <c r="D326" s="10">
        <v>1E-3</v>
      </c>
      <c r="E326" s="9">
        <f>PRODUCT(C326:D326)</f>
        <v>0.3</v>
      </c>
      <c r="F326" s="69"/>
    </row>
    <row r="327" spans="1:6">
      <c r="A327" s="76"/>
      <c r="B327" s="16" t="s">
        <v>20</v>
      </c>
      <c r="C327" s="7">
        <v>15</v>
      </c>
      <c r="D327" s="11">
        <v>2E-3</v>
      </c>
      <c r="E327" s="9">
        <f>PRODUCT(C327:D327)</f>
        <v>0.03</v>
      </c>
      <c r="F327" s="69"/>
    </row>
    <row r="328" spans="1:6">
      <c r="A328" s="81"/>
      <c r="B328" s="50"/>
      <c r="C328" s="24"/>
      <c r="D328" s="25"/>
      <c r="E328" s="48"/>
      <c r="F328" s="61">
        <f>SUM(E324:E327)</f>
        <v>2.5099999999999993</v>
      </c>
    </row>
    <row r="329" spans="1:6">
      <c r="A329" s="76" t="s">
        <v>34</v>
      </c>
      <c r="B329" s="16" t="s">
        <v>10</v>
      </c>
      <c r="C329" s="7">
        <v>10</v>
      </c>
      <c r="D329" s="8">
        <v>1.2500000000000001E-2</v>
      </c>
      <c r="E329" s="9">
        <f t="shared" ref="E329:E353" si="15">PRODUCT(C329:D329)</f>
        <v>0.125</v>
      </c>
      <c r="F329" s="69"/>
    </row>
    <row r="330" spans="1:6" ht="16.5" customHeight="1">
      <c r="A330" s="76"/>
      <c r="B330" s="16" t="s">
        <v>27</v>
      </c>
      <c r="C330" s="7">
        <v>200</v>
      </c>
      <c r="D330" s="10">
        <v>1E-3</v>
      </c>
      <c r="E330" s="9">
        <f t="shared" si="15"/>
        <v>0.2</v>
      </c>
      <c r="F330" s="69"/>
    </row>
    <row r="331" spans="1:6">
      <c r="A331" s="76"/>
      <c r="B331" s="16" t="s">
        <v>5</v>
      </c>
      <c r="C331" s="7">
        <v>10</v>
      </c>
      <c r="D331" s="10">
        <v>5.0000000000000001E-3</v>
      </c>
      <c r="E331" s="9">
        <f t="shared" si="15"/>
        <v>0.05</v>
      </c>
      <c r="F331" s="69"/>
    </row>
    <row r="332" spans="1:6">
      <c r="A332" s="76"/>
      <c r="B332" s="6"/>
      <c r="C332" s="7"/>
      <c r="D332" s="8"/>
      <c r="E332" s="9">
        <f t="shared" si="15"/>
        <v>0</v>
      </c>
      <c r="F332" s="69">
        <f>SUM(E329:E331)</f>
        <v>0.375</v>
      </c>
    </row>
    <row r="333" spans="1:6">
      <c r="A333" s="76" t="s">
        <v>26</v>
      </c>
      <c r="B333" s="16" t="s">
        <v>17</v>
      </c>
      <c r="C333" s="7">
        <v>30</v>
      </c>
      <c r="D333" s="8">
        <v>1.2500000000000001E-2</v>
      </c>
      <c r="E333" s="9">
        <f t="shared" si="15"/>
        <v>0.375</v>
      </c>
      <c r="F333" s="69"/>
    </row>
    <row r="334" spans="1:6">
      <c r="A334" s="76"/>
      <c r="B334" s="16" t="s">
        <v>16</v>
      </c>
      <c r="C334" s="7">
        <v>30</v>
      </c>
      <c r="D334" s="10">
        <v>1E-3</v>
      </c>
      <c r="E334" s="9">
        <f t="shared" si="15"/>
        <v>0.03</v>
      </c>
      <c r="F334" s="69"/>
    </row>
    <row r="335" spans="1:6" ht="16.5" customHeight="1">
      <c r="A335" s="76"/>
      <c r="B335" s="16" t="s">
        <v>19</v>
      </c>
      <c r="C335" s="7">
        <v>20</v>
      </c>
      <c r="D335" s="11">
        <v>0.09</v>
      </c>
      <c r="E335" s="9">
        <f t="shared" si="15"/>
        <v>1.7999999999999998</v>
      </c>
      <c r="F335" s="69"/>
    </row>
    <row r="336" spans="1:6" ht="31.5">
      <c r="A336" s="76"/>
      <c r="B336" s="51" t="s">
        <v>25</v>
      </c>
      <c r="C336" s="7">
        <v>15</v>
      </c>
      <c r="D336" s="10">
        <v>5.0000000000000001E-3</v>
      </c>
      <c r="E336" s="9">
        <f t="shared" si="15"/>
        <v>7.4999999999999997E-2</v>
      </c>
      <c r="F336" s="69"/>
    </row>
    <row r="337" spans="1:6">
      <c r="A337" s="76"/>
      <c r="B337" s="6"/>
      <c r="C337" s="7"/>
      <c r="D337" s="8"/>
      <c r="E337" s="9">
        <f t="shared" si="15"/>
        <v>0</v>
      </c>
      <c r="F337" s="69">
        <f>SUM(E333:E336)</f>
        <v>2.2800000000000002</v>
      </c>
    </row>
    <row r="338" spans="1:6">
      <c r="A338" s="76" t="s">
        <v>65</v>
      </c>
      <c r="B338" s="6" t="s">
        <v>18</v>
      </c>
      <c r="C338" s="7">
        <v>5</v>
      </c>
      <c r="D338" s="11">
        <v>0.09</v>
      </c>
      <c r="E338" s="9">
        <f t="shared" si="15"/>
        <v>0.44999999999999996</v>
      </c>
      <c r="F338" s="69"/>
    </row>
    <row r="339" spans="1:6" ht="16.5" customHeight="1">
      <c r="A339" s="76"/>
      <c r="B339" s="6" t="s">
        <v>2</v>
      </c>
      <c r="C339" s="7">
        <v>5</v>
      </c>
      <c r="D339" s="11">
        <v>0.09</v>
      </c>
      <c r="E339" s="9">
        <f t="shared" si="15"/>
        <v>0.44999999999999996</v>
      </c>
      <c r="F339" s="69"/>
    </row>
    <row r="340" spans="1:6">
      <c r="A340" s="76"/>
      <c r="B340" s="6" t="s">
        <v>17</v>
      </c>
      <c r="C340" s="7">
        <v>30</v>
      </c>
      <c r="D340" s="8">
        <v>1.2500000000000001E-2</v>
      </c>
      <c r="E340" s="9">
        <f t="shared" si="15"/>
        <v>0.375</v>
      </c>
      <c r="F340" s="69"/>
    </row>
    <row r="341" spans="1:6">
      <c r="A341" s="81"/>
      <c r="B341" s="36"/>
      <c r="C341" s="24"/>
      <c r="D341" s="25"/>
      <c r="E341" s="26">
        <f t="shared" si="15"/>
        <v>0</v>
      </c>
      <c r="F341" s="61">
        <f>SUM(E338:E340)</f>
        <v>1.2749999999999999</v>
      </c>
    </row>
    <row r="342" spans="1:6">
      <c r="A342" s="76" t="s">
        <v>23</v>
      </c>
      <c r="B342" s="16" t="s">
        <v>18</v>
      </c>
      <c r="C342" s="7">
        <v>20</v>
      </c>
      <c r="D342" s="11">
        <v>0.09</v>
      </c>
      <c r="E342" s="9">
        <f t="shared" si="15"/>
        <v>1.7999999999999998</v>
      </c>
      <c r="F342" s="69"/>
    </row>
    <row r="343" spans="1:6">
      <c r="A343" s="76"/>
      <c r="B343" s="16" t="s">
        <v>17</v>
      </c>
      <c r="C343" s="7">
        <v>20</v>
      </c>
      <c r="D343" s="8">
        <v>1.2500000000000001E-2</v>
      </c>
      <c r="E343" s="9">
        <f t="shared" si="15"/>
        <v>0.25</v>
      </c>
      <c r="F343" s="69"/>
    </row>
    <row r="344" spans="1:6">
      <c r="A344" s="76"/>
      <c r="B344" s="16" t="s">
        <v>22</v>
      </c>
      <c r="C344" s="7">
        <v>120</v>
      </c>
      <c r="D344" s="10">
        <v>1E-3</v>
      </c>
      <c r="E344" s="9">
        <f t="shared" si="15"/>
        <v>0.12</v>
      </c>
      <c r="F344" s="69"/>
    </row>
    <row r="345" spans="1:6">
      <c r="A345" s="76"/>
      <c r="B345" s="16" t="s">
        <v>16</v>
      </c>
      <c r="C345" s="7">
        <v>20</v>
      </c>
      <c r="D345" s="10">
        <v>1E-3</v>
      </c>
      <c r="E345" s="9">
        <f t="shared" si="15"/>
        <v>0.02</v>
      </c>
      <c r="F345" s="69"/>
    </row>
    <row r="346" spans="1:6" ht="16.5" customHeight="1">
      <c r="A346" s="76"/>
      <c r="B346" s="16" t="s">
        <v>21</v>
      </c>
      <c r="C346" s="7">
        <v>2</v>
      </c>
      <c r="D346" s="10">
        <v>3.5000000000000001E-3</v>
      </c>
      <c r="E346" s="9">
        <f t="shared" si="15"/>
        <v>7.0000000000000001E-3</v>
      </c>
      <c r="F346" s="69"/>
    </row>
    <row r="347" spans="1:6">
      <c r="A347" s="76"/>
      <c r="B347" s="16" t="s">
        <v>20</v>
      </c>
      <c r="C347" s="7">
        <v>2</v>
      </c>
      <c r="D347" s="11">
        <v>2E-3</v>
      </c>
      <c r="E347" s="9">
        <f t="shared" si="15"/>
        <v>4.0000000000000001E-3</v>
      </c>
      <c r="F347" s="69"/>
    </row>
    <row r="348" spans="1:6">
      <c r="A348" s="76"/>
      <c r="B348" s="6"/>
      <c r="C348" s="7"/>
      <c r="D348" s="8"/>
      <c r="E348" s="9">
        <f t="shared" si="15"/>
        <v>0</v>
      </c>
      <c r="F348" s="69">
        <f>SUM(E342:E347)</f>
        <v>2.2010000000000001</v>
      </c>
    </row>
    <row r="349" spans="1:6">
      <c r="A349" s="76" t="s">
        <v>99</v>
      </c>
      <c r="B349" s="20" t="s">
        <v>27</v>
      </c>
      <c r="C349" s="7">
        <v>200</v>
      </c>
      <c r="D349" s="10">
        <v>1E-3</v>
      </c>
      <c r="E349" s="9">
        <f t="shared" si="15"/>
        <v>0.2</v>
      </c>
      <c r="F349" s="69"/>
    </row>
    <row r="350" spans="1:6">
      <c r="A350" s="76"/>
      <c r="B350" s="20" t="s">
        <v>16</v>
      </c>
      <c r="C350" s="7">
        <v>50</v>
      </c>
      <c r="D350" s="10">
        <v>1E-3</v>
      </c>
      <c r="E350" s="9">
        <f t="shared" si="15"/>
        <v>0.05</v>
      </c>
      <c r="F350" s="69"/>
    </row>
    <row r="351" spans="1:6">
      <c r="A351" s="76"/>
      <c r="B351" s="20" t="s">
        <v>8</v>
      </c>
      <c r="C351" s="7">
        <v>30</v>
      </c>
      <c r="D351" s="10">
        <v>1E-3</v>
      </c>
      <c r="E351" s="9">
        <f t="shared" si="15"/>
        <v>0.03</v>
      </c>
      <c r="F351" s="69"/>
    </row>
    <row r="352" spans="1:6" ht="30" customHeight="1">
      <c r="A352" s="76"/>
      <c r="B352" s="20" t="s">
        <v>20</v>
      </c>
      <c r="C352" s="7">
        <v>50</v>
      </c>
      <c r="D352" s="11">
        <v>2E-3</v>
      </c>
      <c r="E352" s="9">
        <f t="shared" si="15"/>
        <v>0.1</v>
      </c>
      <c r="F352" s="69"/>
    </row>
    <row r="353" spans="1:7" ht="16.5" thickBot="1">
      <c r="A353" s="77"/>
      <c r="B353" s="34"/>
      <c r="C353" s="13"/>
      <c r="D353" s="14"/>
      <c r="E353" s="15">
        <f t="shared" si="15"/>
        <v>0</v>
      </c>
      <c r="F353" s="70">
        <f>SUM(E349:E352)</f>
        <v>0.38</v>
      </c>
      <c r="G353" s="1">
        <f>SUM(F318:F353)</f>
        <v>20.061</v>
      </c>
    </row>
    <row r="354" spans="1:7" ht="16.5" thickBot="1">
      <c r="A354" s="87" t="s">
        <v>135</v>
      </c>
      <c r="B354" s="87"/>
      <c r="C354" s="87"/>
      <c r="D354" s="87"/>
      <c r="E354" s="87"/>
      <c r="F354" s="87"/>
    </row>
    <row r="355" spans="1:7" ht="31.5">
      <c r="A355" s="79" t="s">
        <v>112</v>
      </c>
      <c r="B355" s="2" t="s">
        <v>76</v>
      </c>
      <c r="C355" s="3">
        <v>300</v>
      </c>
      <c r="D355" s="17">
        <v>5.0000000000000001E-3</v>
      </c>
      <c r="E355" s="5">
        <f t="shared" ref="E355:E369" si="16">PRODUCT(C355:D355)</f>
        <v>1.5</v>
      </c>
      <c r="F355" s="68"/>
    </row>
    <row r="356" spans="1:7">
      <c r="A356" s="76"/>
      <c r="B356" s="6" t="s">
        <v>18</v>
      </c>
      <c r="C356" s="7">
        <v>100</v>
      </c>
      <c r="D356" s="11">
        <v>0.09</v>
      </c>
      <c r="E356" s="9">
        <f t="shared" si="16"/>
        <v>9</v>
      </c>
      <c r="F356" s="69"/>
    </row>
    <row r="357" spans="1:7">
      <c r="A357" s="76"/>
      <c r="B357" s="6" t="s">
        <v>2</v>
      </c>
      <c r="C357" s="7">
        <v>200</v>
      </c>
      <c r="D357" s="11">
        <v>0.09</v>
      </c>
      <c r="E357" s="9">
        <f t="shared" si="16"/>
        <v>18</v>
      </c>
      <c r="F357" s="69"/>
    </row>
    <row r="358" spans="1:7">
      <c r="A358" s="76"/>
      <c r="B358" s="6" t="s">
        <v>17</v>
      </c>
      <c r="C358" s="7">
        <v>250</v>
      </c>
      <c r="D358" s="8">
        <v>1.2500000000000001E-2</v>
      </c>
      <c r="E358" s="9">
        <f t="shared" si="16"/>
        <v>3.125</v>
      </c>
      <c r="F358" s="69"/>
    </row>
    <row r="359" spans="1:7">
      <c r="A359" s="76"/>
      <c r="B359" s="6" t="s">
        <v>10</v>
      </c>
      <c r="C359" s="7">
        <v>50</v>
      </c>
      <c r="D359" s="8">
        <v>1.2500000000000001E-2</v>
      </c>
      <c r="E359" s="9">
        <f t="shared" si="16"/>
        <v>0.625</v>
      </c>
      <c r="F359" s="69"/>
    </row>
    <row r="360" spans="1:7">
      <c r="A360" s="76"/>
      <c r="B360" s="6" t="s">
        <v>22</v>
      </c>
      <c r="C360" s="7">
        <v>200</v>
      </c>
      <c r="D360" s="10">
        <v>1E-3</v>
      </c>
      <c r="E360" s="9">
        <f t="shared" si="16"/>
        <v>0.2</v>
      </c>
      <c r="F360" s="69"/>
    </row>
    <row r="361" spans="1:7">
      <c r="A361" s="76"/>
      <c r="B361" s="6" t="s">
        <v>27</v>
      </c>
      <c r="C361" s="7">
        <v>100</v>
      </c>
      <c r="D361" s="10">
        <v>1E-3</v>
      </c>
      <c r="E361" s="9">
        <f t="shared" si="16"/>
        <v>0.1</v>
      </c>
      <c r="F361" s="69"/>
    </row>
    <row r="362" spans="1:7">
      <c r="A362" s="76"/>
      <c r="B362" s="6" t="s">
        <v>16</v>
      </c>
      <c r="C362" s="7">
        <v>250</v>
      </c>
      <c r="D362" s="10">
        <v>1E-3</v>
      </c>
      <c r="E362" s="9">
        <f t="shared" si="16"/>
        <v>0.25</v>
      </c>
      <c r="F362" s="69"/>
    </row>
    <row r="363" spans="1:7">
      <c r="A363" s="76"/>
      <c r="B363" s="6" t="s">
        <v>8</v>
      </c>
      <c r="C363" s="7">
        <v>50</v>
      </c>
      <c r="D363" s="10">
        <v>1E-3</v>
      </c>
      <c r="E363" s="9">
        <f t="shared" si="16"/>
        <v>0.05</v>
      </c>
      <c r="F363" s="69"/>
    </row>
    <row r="364" spans="1:7">
      <c r="A364" s="76"/>
      <c r="B364" s="6" t="s">
        <v>15</v>
      </c>
      <c r="C364" s="7">
        <v>200</v>
      </c>
      <c r="D364" s="10">
        <v>3.5000000000000001E-3</v>
      </c>
      <c r="E364" s="9">
        <f t="shared" si="16"/>
        <v>0.70000000000000007</v>
      </c>
      <c r="F364" s="69"/>
    </row>
    <row r="365" spans="1:7">
      <c r="A365" s="76"/>
      <c r="B365" s="6" t="s">
        <v>43</v>
      </c>
      <c r="C365" s="7">
        <v>100</v>
      </c>
      <c r="D365" s="10">
        <v>3.5000000000000001E-3</v>
      </c>
      <c r="E365" s="9">
        <f t="shared" si="16"/>
        <v>0.35000000000000003</v>
      </c>
      <c r="F365" s="69"/>
    </row>
    <row r="366" spans="1:7">
      <c r="A366" s="76"/>
      <c r="B366" s="6" t="s">
        <v>29</v>
      </c>
      <c r="C366" s="7">
        <v>300</v>
      </c>
      <c r="D366" s="11">
        <v>2E-3</v>
      </c>
      <c r="E366" s="9">
        <f t="shared" si="16"/>
        <v>0.6</v>
      </c>
      <c r="F366" s="69"/>
    </row>
    <row r="367" spans="1:7">
      <c r="A367" s="76"/>
      <c r="B367" s="6" t="s">
        <v>13</v>
      </c>
      <c r="C367" s="7">
        <v>200</v>
      </c>
      <c r="D367" s="10">
        <v>5.0000000000000001E-3</v>
      </c>
      <c r="E367" s="9">
        <f t="shared" si="16"/>
        <v>1</v>
      </c>
      <c r="F367" s="69"/>
    </row>
    <row r="368" spans="1:7">
      <c r="A368" s="76"/>
      <c r="B368" s="6" t="s">
        <v>42</v>
      </c>
      <c r="C368" s="7">
        <v>100</v>
      </c>
      <c r="D368" s="10">
        <v>5.0000000000000001E-3</v>
      </c>
      <c r="E368" s="9">
        <f t="shared" si="16"/>
        <v>0.5</v>
      </c>
      <c r="F368" s="69"/>
    </row>
    <row r="369" spans="1:7" ht="16.5" customHeight="1">
      <c r="A369" s="76"/>
      <c r="B369" s="6" t="s">
        <v>9</v>
      </c>
      <c r="C369" s="7">
        <v>30</v>
      </c>
      <c r="D369" s="10">
        <v>1E-3</v>
      </c>
      <c r="E369" s="9">
        <f t="shared" si="16"/>
        <v>0.03</v>
      </c>
      <c r="F369" s="69"/>
    </row>
    <row r="370" spans="1:7" ht="16.5" thickBot="1">
      <c r="A370" s="77"/>
      <c r="B370" s="12"/>
      <c r="C370" s="13"/>
      <c r="D370" s="14"/>
      <c r="E370" s="52"/>
      <c r="F370" s="70">
        <f>SUM(E355:E369)</f>
        <v>36.030000000000008</v>
      </c>
      <c r="G370" s="1">
        <f>SUM(F355:F370)</f>
        <v>36.030000000000008</v>
      </c>
    </row>
    <row r="371" spans="1:7" ht="16.5" thickBot="1">
      <c r="A371" s="87" t="s">
        <v>136</v>
      </c>
      <c r="B371" s="87"/>
      <c r="C371" s="87"/>
      <c r="D371" s="87"/>
      <c r="E371" s="87"/>
      <c r="F371" s="87"/>
    </row>
    <row r="372" spans="1:7">
      <c r="A372" s="79" t="s">
        <v>117</v>
      </c>
      <c r="B372" s="2" t="s">
        <v>18</v>
      </c>
      <c r="C372" s="3">
        <v>20</v>
      </c>
      <c r="D372" s="4">
        <v>0.09</v>
      </c>
      <c r="E372" s="5">
        <f t="shared" ref="E372:E379" si="17">PRODUCT(C372:D372)</f>
        <v>1.7999999999999998</v>
      </c>
      <c r="F372" s="68"/>
    </row>
    <row r="373" spans="1:7">
      <c r="A373" s="76"/>
      <c r="B373" s="6" t="s">
        <v>2</v>
      </c>
      <c r="C373" s="7">
        <v>185</v>
      </c>
      <c r="D373" s="11">
        <v>0.09</v>
      </c>
      <c r="E373" s="9">
        <f t="shared" si="17"/>
        <v>16.649999999999999</v>
      </c>
      <c r="F373" s="69"/>
    </row>
    <row r="374" spans="1:7">
      <c r="A374" s="76"/>
      <c r="B374" s="6" t="s">
        <v>17</v>
      </c>
      <c r="C374" s="7">
        <v>80</v>
      </c>
      <c r="D374" s="8">
        <v>1.2500000000000001E-2</v>
      </c>
      <c r="E374" s="9">
        <f t="shared" si="17"/>
        <v>1</v>
      </c>
      <c r="F374" s="69"/>
    </row>
    <row r="375" spans="1:7">
      <c r="A375" s="76"/>
      <c r="B375" s="6" t="s">
        <v>27</v>
      </c>
      <c r="C375" s="7">
        <v>860</v>
      </c>
      <c r="D375" s="10">
        <v>1E-3</v>
      </c>
      <c r="E375" s="9">
        <f t="shared" si="17"/>
        <v>0.86</v>
      </c>
      <c r="F375" s="69"/>
    </row>
    <row r="376" spans="1:7">
      <c r="A376" s="76"/>
      <c r="B376" s="6" t="s">
        <v>16</v>
      </c>
      <c r="C376" s="7">
        <v>300</v>
      </c>
      <c r="D376" s="10">
        <v>1E-3</v>
      </c>
      <c r="E376" s="9">
        <f t="shared" si="17"/>
        <v>0.3</v>
      </c>
      <c r="F376" s="69"/>
    </row>
    <row r="377" spans="1:7">
      <c r="A377" s="76"/>
      <c r="B377" s="6" t="s">
        <v>15</v>
      </c>
      <c r="C377" s="7">
        <v>300</v>
      </c>
      <c r="D377" s="10">
        <v>3.5000000000000001E-3</v>
      </c>
      <c r="E377" s="9">
        <f t="shared" si="17"/>
        <v>1.05</v>
      </c>
      <c r="F377" s="69"/>
    </row>
    <row r="378" spans="1:7">
      <c r="A378" s="76"/>
      <c r="B378" s="6" t="s">
        <v>14</v>
      </c>
      <c r="C378" s="7">
        <v>250</v>
      </c>
      <c r="D378" s="11">
        <v>2E-3</v>
      </c>
      <c r="E378" s="9">
        <f t="shared" si="17"/>
        <v>0.5</v>
      </c>
      <c r="F378" s="69"/>
    </row>
    <row r="379" spans="1:7" ht="16.5" customHeight="1">
      <c r="A379" s="76"/>
      <c r="B379" s="6" t="s">
        <v>13</v>
      </c>
      <c r="C379" s="7">
        <v>100</v>
      </c>
      <c r="D379" s="10">
        <v>5.0000000000000001E-3</v>
      </c>
      <c r="E379" s="9">
        <f t="shared" si="17"/>
        <v>0.5</v>
      </c>
      <c r="F379" s="69"/>
    </row>
    <row r="380" spans="1:7" ht="16.5" thickBot="1">
      <c r="A380" s="77"/>
      <c r="B380" s="12"/>
      <c r="C380" s="13"/>
      <c r="D380" s="14"/>
      <c r="E380" s="52"/>
      <c r="F380" s="70">
        <f>SUM(E372:E379)</f>
        <v>22.66</v>
      </c>
      <c r="G380" s="1">
        <f>SUM(F372:F380)</f>
        <v>22.66</v>
      </c>
    </row>
    <row r="381" spans="1:7" ht="16.5" thickBot="1">
      <c r="A381" s="87" t="s">
        <v>137</v>
      </c>
      <c r="B381" s="87"/>
      <c r="C381" s="87"/>
      <c r="D381" s="87"/>
      <c r="E381" s="87"/>
      <c r="F381" s="87"/>
    </row>
    <row r="382" spans="1:7">
      <c r="A382" s="79" t="s">
        <v>107</v>
      </c>
      <c r="B382" s="2" t="s">
        <v>18</v>
      </c>
      <c r="C382" s="3">
        <v>30</v>
      </c>
      <c r="D382" s="4">
        <v>0.09</v>
      </c>
      <c r="E382" s="5">
        <f t="shared" ref="E382:E393" si="18">PRODUCT(C382:D382)</f>
        <v>2.6999999999999997</v>
      </c>
      <c r="F382" s="68"/>
    </row>
    <row r="383" spans="1:7">
      <c r="A383" s="76"/>
      <c r="B383" s="6" t="s">
        <v>2</v>
      </c>
      <c r="C383" s="7">
        <v>240</v>
      </c>
      <c r="D383" s="11">
        <v>0.09</v>
      </c>
      <c r="E383" s="9">
        <f t="shared" si="18"/>
        <v>21.599999999999998</v>
      </c>
      <c r="F383" s="69"/>
    </row>
    <row r="384" spans="1:7">
      <c r="A384" s="76"/>
      <c r="B384" s="6" t="s">
        <v>17</v>
      </c>
      <c r="C384" s="7">
        <v>270</v>
      </c>
      <c r="D384" s="8">
        <v>1.2500000000000001E-2</v>
      </c>
      <c r="E384" s="9">
        <f t="shared" si="18"/>
        <v>3.375</v>
      </c>
      <c r="F384" s="69"/>
    </row>
    <row r="385" spans="1:7">
      <c r="A385" s="76"/>
      <c r="B385" s="6" t="s">
        <v>22</v>
      </c>
      <c r="C385" s="7">
        <v>100</v>
      </c>
      <c r="D385" s="10">
        <v>1E-3</v>
      </c>
      <c r="E385" s="9">
        <f t="shared" si="18"/>
        <v>0.1</v>
      </c>
      <c r="F385" s="69"/>
    </row>
    <row r="386" spans="1:7">
      <c r="A386" s="76"/>
      <c r="B386" s="6" t="s">
        <v>16</v>
      </c>
      <c r="C386" s="7">
        <v>540</v>
      </c>
      <c r="D386" s="10">
        <v>1E-3</v>
      </c>
      <c r="E386" s="9">
        <f t="shared" si="18"/>
        <v>0.54</v>
      </c>
      <c r="F386" s="69"/>
    </row>
    <row r="387" spans="1:7">
      <c r="A387" s="76"/>
      <c r="B387" s="6" t="s">
        <v>15</v>
      </c>
      <c r="C387" s="7">
        <v>540</v>
      </c>
      <c r="D387" s="10">
        <v>3.5000000000000001E-3</v>
      </c>
      <c r="E387" s="9">
        <f t="shared" si="18"/>
        <v>1.8900000000000001</v>
      </c>
      <c r="F387" s="69"/>
    </row>
    <row r="388" spans="1:7">
      <c r="A388" s="76"/>
      <c r="B388" s="6" t="s">
        <v>43</v>
      </c>
      <c r="C388" s="7">
        <v>60</v>
      </c>
      <c r="D388" s="10">
        <v>3.5000000000000001E-3</v>
      </c>
      <c r="E388" s="9">
        <f t="shared" si="18"/>
        <v>0.21</v>
      </c>
      <c r="F388" s="69"/>
    </row>
    <row r="389" spans="1:7">
      <c r="A389" s="76"/>
      <c r="B389" s="6" t="s">
        <v>20</v>
      </c>
      <c r="C389" s="7">
        <v>600</v>
      </c>
      <c r="D389" s="11">
        <v>2E-3</v>
      </c>
      <c r="E389" s="9">
        <f t="shared" si="18"/>
        <v>1.2</v>
      </c>
      <c r="F389" s="69"/>
    </row>
    <row r="390" spans="1:7">
      <c r="A390" s="76"/>
      <c r="B390" s="6" t="s">
        <v>51</v>
      </c>
      <c r="C390" s="7">
        <v>30</v>
      </c>
      <c r="D390" s="10">
        <v>5.0000000000000001E-3</v>
      </c>
      <c r="E390" s="9">
        <f t="shared" si="18"/>
        <v>0.15</v>
      </c>
      <c r="F390" s="69"/>
    </row>
    <row r="391" spans="1:7">
      <c r="A391" s="76"/>
      <c r="B391" s="6" t="s">
        <v>13</v>
      </c>
      <c r="C391" s="7">
        <v>240</v>
      </c>
      <c r="D391" s="10">
        <v>5.0000000000000001E-3</v>
      </c>
      <c r="E391" s="9">
        <f t="shared" si="18"/>
        <v>1.2</v>
      </c>
      <c r="F391" s="69"/>
    </row>
    <row r="392" spans="1:7" ht="30" customHeight="1">
      <c r="A392" s="76"/>
      <c r="B392" s="6" t="s">
        <v>27</v>
      </c>
      <c r="C392" s="7">
        <v>800</v>
      </c>
      <c r="D392" s="10">
        <v>1E-3</v>
      </c>
      <c r="E392" s="9">
        <f t="shared" si="18"/>
        <v>0.8</v>
      </c>
      <c r="F392" s="69"/>
    </row>
    <row r="393" spans="1:7" ht="16.5" thickBot="1">
      <c r="A393" s="77"/>
      <c r="B393" s="12"/>
      <c r="C393" s="13"/>
      <c r="D393" s="14"/>
      <c r="E393" s="15">
        <f t="shared" si="18"/>
        <v>0</v>
      </c>
      <c r="F393" s="70">
        <f>SUM(E382:E392)</f>
        <v>33.764999999999993</v>
      </c>
      <c r="G393" s="1">
        <f>SUM(F382:F393)</f>
        <v>33.764999999999993</v>
      </c>
    </row>
    <row r="394" spans="1:7" ht="16.5" thickBot="1">
      <c r="A394" s="87" t="s">
        <v>138</v>
      </c>
      <c r="B394" s="87"/>
      <c r="C394" s="87"/>
      <c r="D394" s="87"/>
      <c r="E394" s="87"/>
      <c r="F394" s="87"/>
    </row>
    <row r="395" spans="1:7" ht="31.5">
      <c r="A395" s="79" t="s">
        <v>116</v>
      </c>
      <c r="B395" s="53" t="s">
        <v>3</v>
      </c>
      <c r="C395" s="3">
        <v>20</v>
      </c>
      <c r="D395" s="17">
        <v>5.0000000000000001E-3</v>
      </c>
      <c r="E395" s="5">
        <f t="shared" ref="E395:E407" si="19">PRODUCT(C395:D395)</f>
        <v>0.1</v>
      </c>
      <c r="F395" s="68"/>
    </row>
    <row r="396" spans="1:7">
      <c r="A396" s="76"/>
      <c r="B396" s="20" t="s">
        <v>18</v>
      </c>
      <c r="C396" s="7">
        <v>40</v>
      </c>
      <c r="D396" s="11">
        <v>0.09</v>
      </c>
      <c r="E396" s="9">
        <f t="shared" si="19"/>
        <v>3.5999999999999996</v>
      </c>
      <c r="F396" s="69"/>
    </row>
    <row r="397" spans="1:7">
      <c r="A397" s="76"/>
      <c r="B397" s="20" t="s">
        <v>2</v>
      </c>
      <c r="C397" s="7">
        <v>40</v>
      </c>
      <c r="D397" s="11">
        <v>0.09</v>
      </c>
      <c r="E397" s="9">
        <f t="shared" si="19"/>
        <v>3.5999999999999996</v>
      </c>
      <c r="F397" s="69"/>
    </row>
    <row r="398" spans="1:7">
      <c r="A398" s="76"/>
      <c r="B398" s="20" t="s">
        <v>17</v>
      </c>
      <c r="C398" s="7">
        <v>60</v>
      </c>
      <c r="D398" s="8">
        <v>1.2500000000000001E-2</v>
      </c>
      <c r="E398" s="9">
        <f t="shared" si="19"/>
        <v>0.75</v>
      </c>
      <c r="F398" s="69"/>
    </row>
    <row r="399" spans="1:7">
      <c r="A399" s="76"/>
      <c r="B399" s="20" t="s">
        <v>27</v>
      </c>
      <c r="C399" s="7">
        <v>60</v>
      </c>
      <c r="D399" s="10">
        <v>1E-3</v>
      </c>
      <c r="E399" s="9">
        <f t="shared" si="19"/>
        <v>0.06</v>
      </c>
      <c r="F399" s="69"/>
    </row>
    <row r="400" spans="1:7">
      <c r="A400" s="76"/>
      <c r="B400" s="20" t="s">
        <v>16</v>
      </c>
      <c r="C400" s="7">
        <v>80</v>
      </c>
      <c r="D400" s="10">
        <v>1E-3</v>
      </c>
      <c r="E400" s="9">
        <f t="shared" si="19"/>
        <v>0.08</v>
      </c>
      <c r="F400" s="69"/>
    </row>
    <row r="401" spans="1:6">
      <c r="A401" s="76"/>
      <c r="B401" s="20" t="s">
        <v>21</v>
      </c>
      <c r="C401" s="7">
        <v>40</v>
      </c>
      <c r="D401" s="10">
        <v>3.5000000000000001E-3</v>
      </c>
      <c r="E401" s="9">
        <f t="shared" si="19"/>
        <v>0.14000000000000001</v>
      </c>
      <c r="F401" s="69"/>
    </row>
    <row r="402" spans="1:6">
      <c r="A402" s="76"/>
      <c r="B402" s="20" t="s">
        <v>15</v>
      </c>
      <c r="C402" s="7">
        <v>60</v>
      </c>
      <c r="D402" s="10">
        <v>3.5000000000000001E-3</v>
      </c>
      <c r="E402" s="9">
        <f t="shared" si="19"/>
        <v>0.21</v>
      </c>
      <c r="F402" s="69"/>
    </row>
    <row r="403" spans="1:6">
      <c r="A403" s="76"/>
      <c r="B403" s="20" t="s">
        <v>20</v>
      </c>
      <c r="C403" s="7">
        <v>80</v>
      </c>
      <c r="D403" s="11">
        <v>2E-3</v>
      </c>
      <c r="E403" s="9">
        <f t="shared" si="19"/>
        <v>0.16</v>
      </c>
      <c r="F403" s="69"/>
    </row>
    <row r="404" spans="1:6">
      <c r="A404" s="76"/>
      <c r="B404" s="20" t="s">
        <v>14</v>
      </c>
      <c r="C404" s="7">
        <v>80</v>
      </c>
      <c r="D404" s="11">
        <v>2E-3</v>
      </c>
      <c r="E404" s="9">
        <f t="shared" si="19"/>
        <v>0.16</v>
      </c>
      <c r="F404" s="69"/>
    </row>
    <row r="405" spans="1:6">
      <c r="A405" s="76"/>
      <c r="B405" s="20" t="s">
        <v>51</v>
      </c>
      <c r="C405" s="7">
        <v>40</v>
      </c>
      <c r="D405" s="10">
        <v>5.0000000000000001E-3</v>
      </c>
      <c r="E405" s="9">
        <f t="shared" si="19"/>
        <v>0.2</v>
      </c>
      <c r="F405" s="69"/>
    </row>
    <row r="406" spans="1:6">
      <c r="A406" s="76"/>
      <c r="B406" s="20" t="s">
        <v>13</v>
      </c>
      <c r="C406" s="7">
        <v>60</v>
      </c>
      <c r="D406" s="10">
        <v>5.0000000000000001E-3</v>
      </c>
      <c r="E406" s="9">
        <f t="shared" si="19"/>
        <v>0.3</v>
      </c>
      <c r="F406" s="69"/>
    </row>
    <row r="407" spans="1:6">
      <c r="A407" s="76"/>
      <c r="B407" s="20" t="s">
        <v>9</v>
      </c>
      <c r="C407" s="7">
        <v>40</v>
      </c>
      <c r="D407" s="10">
        <v>1E-3</v>
      </c>
      <c r="E407" s="9">
        <f t="shared" si="19"/>
        <v>0.04</v>
      </c>
      <c r="F407" s="69"/>
    </row>
    <row r="408" spans="1:6">
      <c r="A408" s="81"/>
      <c r="B408" s="36"/>
      <c r="C408" s="24"/>
      <c r="D408" s="25"/>
      <c r="E408" s="48"/>
      <c r="F408" s="61">
        <f>SUM(E395:E407)</f>
        <v>9.4</v>
      </c>
    </row>
    <row r="409" spans="1:6" ht="31.5">
      <c r="A409" s="76" t="s">
        <v>63</v>
      </c>
      <c r="B409" s="6" t="s">
        <v>11</v>
      </c>
      <c r="C409" s="7">
        <v>50</v>
      </c>
      <c r="D409" s="10">
        <v>5.0000000000000001E-3</v>
      </c>
      <c r="E409" s="9">
        <f t="shared" ref="E409:E424" si="20">PRODUCT(C409:D409)</f>
        <v>0.25</v>
      </c>
      <c r="F409" s="69"/>
    </row>
    <row r="410" spans="1:6">
      <c r="A410" s="76"/>
      <c r="B410" s="6" t="s">
        <v>27</v>
      </c>
      <c r="C410" s="7">
        <v>400</v>
      </c>
      <c r="D410" s="10">
        <v>1E-3</v>
      </c>
      <c r="E410" s="9">
        <f t="shared" si="20"/>
        <v>0.4</v>
      </c>
      <c r="F410" s="69"/>
    </row>
    <row r="411" spans="1:6">
      <c r="A411" s="76"/>
      <c r="B411" s="6" t="s">
        <v>16</v>
      </c>
      <c r="C411" s="7">
        <v>50</v>
      </c>
      <c r="D411" s="10">
        <v>1E-3</v>
      </c>
      <c r="E411" s="9">
        <f t="shared" si="20"/>
        <v>0.05</v>
      </c>
      <c r="F411" s="69"/>
    </row>
    <row r="412" spans="1:6">
      <c r="A412" s="76"/>
      <c r="B412" s="6" t="s">
        <v>8</v>
      </c>
      <c r="C412" s="7">
        <v>200</v>
      </c>
      <c r="D412" s="10">
        <v>1E-3</v>
      </c>
      <c r="E412" s="9">
        <f t="shared" si="20"/>
        <v>0.2</v>
      </c>
      <c r="F412" s="69"/>
    </row>
    <row r="413" spans="1:6" ht="30" customHeight="1">
      <c r="A413" s="76"/>
      <c r="B413" s="6" t="s">
        <v>15</v>
      </c>
      <c r="C413" s="7">
        <v>200</v>
      </c>
      <c r="D413" s="10">
        <v>3.5000000000000001E-3</v>
      </c>
      <c r="E413" s="9">
        <f t="shared" si="20"/>
        <v>0.70000000000000007</v>
      </c>
      <c r="F413" s="69"/>
    </row>
    <row r="414" spans="1:6">
      <c r="A414" s="76"/>
      <c r="B414" s="6" t="s">
        <v>29</v>
      </c>
      <c r="C414" s="7">
        <v>200</v>
      </c>
      <c r="D414" s="11">
        <v>2E-3</v>
      </c>
      <c r="E414" s="9">
        <f t="shared" si="20"/>
        <v>0.4</v>
      </c>
      <c r="F414" s="69"/>
    </row>
    <row r="415" spans="1:6">
      <c r="A415" s="81"/>
      <c r="B415" s="36"/>
      <c r="C415" s="24"/>
      <c r="D415" s="25"/>
      <c r="E415" s="26">
        <f t="shared" si="20"/>
        <v>0</v>
      </c>
      <c r="F415" s="61">
        <f>SUM(E409:E414)</f>
        <v>2</v>
      </c>
    </row>
    <row r="416" spans="1:6" ht="31.5">
      <c r="A416" s="76" t="s">
        <v>87</v>
      </c>
      <c r="B416" s="6" t="s">
        <v>3</v>
      </c>
      <c r="C416" s="54">
        <v>20</v>
      </c>
      <c r="D416" s="10">
        <v>5.0000000000000001E-3</v>
      </c>
      <c r="E416" s="9">
        <f t="shared" si="20"/>
        <v>0.1</v>
      </c>
      <c r="F416" s="69"/>
    </row>
    <row r="417" spans="1:7" ht="31.5">
      <c r="A417" s="76"/>
      <c r="B417" s="6" t="s">
        <v>11</v>
      </c>
      <c r="C417" s="54">
        <v>20</v>
      </c>
      <c r="D417" s="10">
        <v>5.0000000000000001E-3</v>
      </c>
      <c r="E417" s="9">
        <f t="shared" si="20"/>
        <v>0.1</v>
      </c>
      <c r="F417" s="69"/>
    </row>
    <row r="418" spans="1:7">
      <c r="A418" s="76"/>
      <c r="B418" s="6" t="s">
        <v>18</v>
      </c>
      <c r="C418" s="54">
        <v>40</v>
      </c>
      <c r="D418" s="11">
        <v>0.09</v>
      </c>
      <c r="E418" s="9">
        <f t="shared" si="20"/>
        <v>3.5999999999999996</v>
      </c>
      <c r="F418" s="69"/>
    </row>
    <row r="419" spans="1:7">
      <c r="A419" s="76"/>
      <c r="B419" s="6" t="s">
        <v>2</v>
      </c>
      <c r="C419" s="54">
        <v>40</v>
      </c>
      <c r="D419" s="11">
        <v>0.09</v>
      </c>
      <c r="E419" s="9">
        <f t="shared" si="20"/>
        <v>3.5999999999999996</v>
      </c>
      <c r="F419" s="69"/>
    </row>
    <row r="420" spans="1:7">
      <c r="A420" s="76"/>
      <c r="B420" s="6" t="s">
        <v>17</v>
      </c>
      <c r="C420" s="54">
        <v>20</v>
      </c>
      <c r="D420" s="8">
        <v>1.2500000000000001E-2</v>
      </c>
      <c r="E420" s="9">
        <f t="shared" si="20"/>
        <v>0.25</v>
      </c>
      <c r="F420" s="69"/>
    </row>
    <row r="421" spans="1:7">
      <c r="A421" s="76"/>
      <c r="B421" s="6" t="s">
        <v>16</v>
      </c>
      <c r="C421" s="54">
        <v>80</v>
      </c>
      <c r="D421" s="10">
        <v>1E-3</v>
      </c>
      <c r="E421" s="9">
        <f t="shared" si="20"/>
        <v>0.08</v>
      </c>
      <c r="F421" s="69"/>
      <c r="G421" s="1">
        <f>SUM(F395:F424)</f>
        <v>19.29</v>
      </c>
    </row>
    <row r="422" spans="1:7">
      <c r="A422" s="76"/>
      <c r="B422" s="6" t="s">
        <v>61</v>
      </c>
      <c r="C422" s="54">
        <v>40</v>
      </c>
      <c r="D422" s="11">
        <v>2E-3</v>
      </c>
      <c r="E422" s="9">
        <f t="shared" si="20"/>
        <v>0.08</v>
      </c>
      <c r="F422" s="69"/>
    </row>
    <row r="423" spans="1:7" ht="16.5" customHeight="1">
      <c r="A423" s="76"/>
      <c r="B423" s="55" t="s">
        <v>29</v>
      </c>
      <c r="C423" s="54">
        <v>40</v>
      </c>
      <c r="D423" s="11">
        <v>2E-3</v>
      </c>
      <c r="E423" s="9">
        <f t="shared" si="20"/>
        <v>0.08</v>
      </c>
      <c r="F423" s="69"/>
    </row>
    <row r="424" spans="1:7" ht="16.5" thickBot="1">
      <c r="A424" s="77"/>
      <c r="B424" s="56"/>
      <c r="C424" s="57"/>
      <c r="D424" s="14"/>
      <c r="E424" s="15">
        <f t="shared" si="20"/>
        <v>0</v>
      </c>
      <c r="F424" s="70">
        <f>SUM(E416:E423)</f>
        <v>7.89</v>
      </c>
      <c r="G424" s="1">
        <f>SUM(F395:F424)</f>
        <v>19.29</v>
      </c>
    </row>
    <row r="425" spans="1:7" ht="16.5" thickBot="1">
      <c r="A425" s="87" t="s">
        <v>139</v>
      </c>
      <c r="B425" s="87"/>
      <c r="C425" s="87"/>
      <c r="D425" s="87"/>
      <c r="E425" s="87"/>
      <c r="F425" s="87"/>
    </row>
    <row r="426" spans="1:7">
      <c r="A426" s="79" t="s">
        <v>140</v>
      </c>
      <c r="B426" s="58" t="s">
        <v>18</v>
      </c>
      <c r="C426" s="3">
        <v>50</v>
      </c>
      <c r="D426" s="4">
        <v>0.09</v>
      </c>
      <c r="E426" s="5">
        <f t="shared" ref="E426:E455" si="21">PRODUCT(C426:D426)</f>
        <v>4.5</v>
      </c>
      <c r="F426" s="68"/>
    </row>
    <row r="427" spans="1:7">
      <c r="A427" s="76"/>
      <c r="B427" s="22" t="s">
        <v>2</v>
      </c>
      <c r="C427" s="7">
        <v>50</v>
      </c>
      <c r="D427" s="11">
        <v>0.09</v>
      </c>
      <c r="E427" s="9">
        <f t="shared" si="21"/>
        <v>4.5</v>
      </c>
      <c r="F427" s="69"/>
    </row>
    <row r="428" spans="1:7">
      <c r="A428" s="76"/>
      <c r="B428" s="22" t="s">
        <v>17</v>
      </c>
      <c r="C428" s="7">
        <v>30</v>
      </c>
      <c r="D428" s="8">
        <v>1.2500000000000001E-2</v>
      </c>
      <c r="E428" s="9">
        <f t="shared" si="21"/>
        <v>0.375</v>
      </c>
      <c r="F428" s="69"/>
    </row>
    <row r="429" spans="1:7">
      <c r="A429" s="76"/>
      <c r="B429" s="16" t="s">
        <v>16</v>
      </c>
      <c r="C429" s="7">
        <v>100</v>
      </c>
      <c r="D429" s="10">
        <v>1E-3</v>
      </c>
      <c r="E429" s="9">
        <f t="shared" si="21"/>
        <v>0.1</v>
      </c>
      <c r="F429" s="69"/>
    </row>
    <row r="430" spans="1:7">
      <c r="A430" s="76"/>
      <c r="B430" s="16" t="s">
        <v>15</v>
      </c>
      <c r="C430" s="7">
        <v>300</v>
      </c>
      <c r="D430" s="10">
        <v>3.5000000000000001E-3</v>
      </c>
      <c r="E430" s="9">
        <f t="shared" si="21"/>
        <v>1.05</v>
      </c>
      <c r="F430" s="69"/>
    </row>
    <row r="431" spans="1:7" ht="16.5" customHeight="1">
      <c r="A431" s="76"/>
      <c r="B431" s="16" t="s">
        <v>14</v>
      </c>
      <c r="C431" s="7">
        <v>300</v>
      </c>
      <c r="D431" s="11">
        <v>2E-3</v>
      </c>
      <c r="E431" s="9">
        <f t="shared" si="21"/>
        <v>0.6</v>
      </c>
      <c r="F431" s="69"/>
    </row>
    <row r="432" spans="1:7">
      <c r="A432" s="76"/>
      <c r="B432" s="16" t="s">
        <v>13</v>
      </c>
      <c r="C432" s="7">
        <v>50</v>
      </c>
      <c r="D432" s="10">
        <v>5.0000000000000001E-3</v>
      </c>
      <c r="E432" s="9">
        <f t="shared" si="21"/>
        <v>0.25</v>
      </c>
      <c r="F432" s="69"/>
    </row>
    <row r="433" spans="1:6" ht="30" customHeight="1">
      <c r="A433" s="81"/>
      <c r="B433" s="23"/>
      <c r="C433" s="24"/>
      <c r="D433" s="25"/>
      <c r="E433" s="26">
        <f t="shared" si="21"/>
        <v>0</v>
      </c>
      <c r="F433" s="61">
        <f>SUM(E426:E432)</f>
        <v>11.375</v>
      </c>
    </row>
    <row r="434" spans="1:6">
      <c r="A434" s="76" t="s">
        <v>67</v>
      </c>
      <c r="B434" s="6" t="s">
        <v>27</v>
      </c>
      <c r="C434" s="7">
        <v>100</v>
      </c>
      <c r="D434" s="10">
        <v>1E-3</v>
      </c>
      <c r="E434" s="9">
        <f t="shared" si="21"/>
        <v>0.1</v>
      </c>
      <c r="F434" s="69"/>
    </row>
    <row r="435" spans="1:6">
      <c r="A435" s="81"/>
      <c r="B435" s="36"/>
      <c r="C435" s="47"/>
      <c r="D435" s="25"/>
      <c r="E435" s="26">
        <f t="shared" si="21"/>
        <v>0</v>
      </c>
      <c r="F435" s="61">
        <f>SUM(E434)</f>
        <v>0.1</v>
      </c>
    </row>
    <row r="436" spans="1:6" ht="31.5">
      <c r="A436" s="76" t="s">
        <v>84</v>
      </c>
      <c r="B436" s="20" t="s">
        <v>11</v>
      </c>
      <c r="C436" s="7">
        <v>410</v>
      </c>
      <c r="D436" s="10">
        <v>5.0000000000000001E-3</v>
      </c>
      <c r="E436" s="9">
        <f t="shared" si="21"/>
        <v>2.0499999999999998</v>
      </c>
      <c r="F436" s="69"/>
    </row>
    <row r="437" spans="1:6">
      <c r="A437" s="76"/>
      <c r="B437" s="20" t="s">
        <v>27</v>
      </c>
      <c r="C437" s="7">
        <v>740</v>
      </c>
      <c r="D437" s="10">
        <v>1E-3</v>
      </c>
      <c r="E437" s="9">
        <f t="shared" si="21"/>
        <v>0.74</v>
      </c>
      <c r="F437" s="69"/>
    </row>
    <row r="438" spans="1:6">
      <c r="A438" s="76"/>
      <c r="B438" s="20" t="s">
        <v>16</v>
      </c>
      <c r="C438" s="7">
        <v>60</v>
      </c>
      <c r="D438" s="10">
        <v>1E-3</v>
      </c>
      <c r="E438" s="9">
        <f t="shared" si="21"/>
        <v>0.06</v>
      </c>
      <c r="F438" s="69"/>
    </row>
    <row r="439" spans="1:6" ht="30" customHeight="1">
      <c r="A439" s="76"/>
      <c r="B439" s="20" t="s">
        <v>21</v>
      </c>
      <c r="C439" s="7">
        <v>60</v>
      </c>
      <c r="D439" s="10">
        <v>3.5000000000000001E-3</v>
      </c>
      <c r="E439" s="9">
        <f t="shared" si="21"/>
        <v>0.21</v>
      </c>
      <c r="F439" s="69"/>
    </row>
    <row r="440" spans="1:6">
      <c r="A440" s="76"/>
      <c r="B440" s="20" t="s">
        <v>20</v>
      </c>
      <c r="C440" s="7">
        <v>60</v>
      </c>
      <c r="D440" s="11">
        <v>2E-3</v>
      </c>
      <c r="E440" s="9">
        <f t="shared" si="21"/>
        <v>0.12</v>
      </c>
      <c r="F440" s="69"/>
    </row>
    <row r="441" spans="1:6">
      <c r="A441" s="81"/>
      <c r="B441" s="36"/>
      <c r="C441" s="24"/>
      <c r="D441" s="25"/>
      <c r="E441" s="26">
        <f t="shared" si="21"/>
        <v>0</v>
      </c>
      <c r="F441" s="61">
        <f>SUM(E436:E440)</f>
        <v>3.18</v>
      </c>
    </row>
    <row r="442" spans="1:6" ht="31.5">
      <c r="A442" s="76" t="s">
        <v>73</v>
      </c>
      <c r="B442" s="6" t="s">
        <v>11</v>
      </c>
      <c r="C442" s="7">
        <v>30</v>
      </c>
      <c r="D442" s="10">
        <v>5.0000000000000001E-3</v>
      </c>
      <c r="E442" s="9">
        <f t="shared" si="21"/>
        <v>0.15</v>
      </c>
      <c r="F442" s="69"/>
    </row>
    <row r="443" spans="1:6">
      <c r="A443" s="76"/>
      <c r="B443" s="6" t="s">
        <v>17</v>
      </c>
      <c r="C443" s="7">
        <v>55</v>
      </c>
      <c r="D443" s="8">
        <v>1.2500000000000001E-2</v>
      </c>
      <c r="E443" s="9">
        <f t="shared" si="21"/>
        <v>0.6875</v>
      </c>
      <c r="F443" s="69"/>
    </row>
    <row r="444" spans="1:6">
      <c r="A444" s="76"/>
      <c r="B444" s="6" t="s">
        <v>22</v>
      </c>
      <c r="C444" s="7">
        <v>200</v>
      </c>
      <c r="D444" s="10">
        <v>1E-3</v>
      </c>
      <c r="E444" s="9">
        <f t="shared" si="21"/>
        <v>0.2</v>
      </c>
      <c r="F444" s="69"/>
    </row>
    <row r="445" spans="1:6" ht="16.5" customHeight="1">
      <c r="A445" s="76"/>
      <c r="B445" s="6" t="s">
        <v>16</v>
      </c>
      <c r="C445" s="7">
        <v>123</v>
      </c>
      <c r="D445" s="10">
        <v>1E-3</v>
      </c>
      <c r="E445" s="9">
        <f t="shared" si="21"/>
        <v>0.123</v>
      </c>
      <c r="F445" s="69"/>
    </row>
    <row r="446" spans="1:6">
      <c r="A446" s="76"/>
      <c r="B446" s="6" t="s">
        <v>20</v>
      </c>
      <c r="C446" s="7">
        <v>100</v>
      </c>
      <c r="D446" s="11">
        <v>2E-3</v>
      </c>
      <c r="E446" s="9">
        <f t="shared" si="21"/>
        <v>0.2</v>
      </c>
      <c r="F446" s="69"/>
    </row>
    <row r="447" spans="1:6" ht="16.5" customHeight="1">
      <c r="A447" s="91"/>
      <c r="B447" s="23"/>
      <c r="C447" s="24"/>
      <c r="D447" s="25"/>
      <c r="E447" s="26">
        <f t="shared" si="21"/>
        <v>0</v>
      </c>
      <c r="F447" s="61">
        <f>SUM(E442:E446)</f>
        <v>1.3605</v>
      </c>
    </row>
    <row r="448" spans="1:6">
      <c r="A448" s="76" t="s">
        <v>24</v>
      </c>
      <c r="B448" s="16" t="s">
        <v>2</v>
      </c>
      <c r="C448" s="7">
        <v>20</v>
      </c>
      <c r="D448" s="11">
        <v>0.09</v>
      </c>
      <c r="E448" s="9">
        <f t="shared" si="21"/>
        <v>1.7999999999999998</v>
      </c>
      <c r="F448" s="69"/>
    </row>
    <row r="449" spans="1:7">
      <c r="A449" s="76"/>
      <c r="B449" s="6"/>
      <c r="C449" s="7"/>
      <c r="D449" s="8"/>
      <c r="E449" s="9">
        <f t="shared" si="21"/>
        <v>0</v>
      </c>
      <c r="F449" s="69">
        <f>SUM(E448)</f>
        <v>1.7999999999999998</v>
      </c>
    </row>
    <row r="450" spans="1:7">
      <c r="A450" s="76" t="s">
        <v>74</v>
      </c>
      <c r="B450" s="6" t="s">
        <v>2</v>
      </c>
      <c r="C450" s="7">
        <v>40</v>
      </c>
      <c r="D450" s="11">
        <v>0.09</v>
      </c>
      <c r="E450" s="9">
        <f t="shared" si="21"/>
        <v>3.5999999999999996</v>
      </c>
      <c r="F450" s="69"/>
    </row>
    <row r="451" spans="1:7">
      <c r="A451" s="76"/>
      <c r="B451" s="6" t="s">
        <v>17</v>
      </c>
      <c r="C451" s="7">
        <v>40</v>
      </c>
      <c r="D451" s="8">
        <v>1.2500000000000001E-2</v>
      </c>
      <c r="E451" s="9">
        <f t="shared" si="21"/>
        <v>0.5</v>
      </c>
      <c r="F451" s="69"/>
    </row>
    <row r="452" spans="1:7">
      <c r="A452" s="76"/>
      <c r="B452" s="6" t="s">
        <v>22</v>
      </c>
      <c r="C452" s="7">
        <v>30</v>
      </c>
      <c r="D452" s="10">
        <v>1E-3</v>
      </c>
      <c r="E452" s="9">
        <f t="shared" si="21"/>
        <v>0.03</v>
      </c>
      <c r="F452" s="69"/>
    </row>
    <row r="453" spans="1:7">
      <c r="A453" s="76"/>
      <c r="B453" s="6" t="s">
        <v>9</v>
      </c>
      <c r="C453" s="7">
        <f>40+20</f>
        <v>60</v>
      </c>
      <c r="D453" s="10">
        <v>1E-3</v>
      </c>
      <c r="E453" s="9">
        <f t="shared" si="21"/>
        <v>0.06</v>
      </c>
      <c r="F453" s="69"/>
    </row>
    <row r="454" spans="1:7" ht="30" customHeight="1">
      <c r="A454" s="76"/>
      <c r="B454" s="6" t="s">
        <v>56</v>
      </c>
      <c r="C454" s="7">
        <v>40</v>
      </c>
      <c r="D454" s="10">
        <v>5.0000000000000001E-3</v>
      </c>
      <c r="E454" s="9">
        <f t="shared" si="21"/>
        <v>0.2</v>
      </c>
      <c r="F454" s="69"/>
    </row>
    <row r="455" spans="1:7" ht="16.5" thickBot="1">
      <c r="A455" s="77"/>
      <c r="B455" s="12"/>
      <c r="C455" s="59"/>
      <c r="D455" s="14"/>
      <c r="E455" s="15">
        <f t="shared" si="21"/>
        <v>0</v>
      </c>
      <c r="F455" s="70">
        <f>SUM(E450:E454)</f>
        <v>4.3899999999999997</v>
      </c>
      <c r="G455" s="1">
        <f>SUM(F426:F455)</f>
        <v>22.205500000000001</v>
      </c>
    </row>
    <row r="456" spans="1:7" ht="16.5" thickBot="1">
      <c r="A456" s="87" t="s">
        <v>141</v>
      </c>
      <c r="B456" s="87"/>
      <c r="C456" s="87"/>
      <c r="D456" s="87"/>
      <c r="E456" s="87"/>
      <c r="F456" s="87"/>
    </row>
    <row r="457" spans="1:7" ht="31.5">
      <c r="A457" s="79" t="s">
        <v>68</v>
      </c>
      <c r="B457" s="2" t="s">
        <v>30</v>
      </c>
      <c r="C457" s="3">
        <v>100</v>
      </c>
      <c r="D457" s="17">
        <v>5.0000000000000001E-3</v>
      </c>
      <c r="E457" s="5">
        <f t="shared" ref="E457:E472" si="22">PRODUCT(C457:D457)</f>
        <v>0.5</v>
      </c>
      <c r="F457" s="68"/>
    </row>
    <row r="458" spans="1:7" ht="31.5">
      <c r="A458" s="76"/>
      <c r="B458" s="6" t="s">
        <v>3</v>
      </c>
      <c r="C458" s="7">
        <v>10</v>
      </c>
      <c r="D458" s="10">
        <v>5.0000000000000001E-3</v>
      </c>
      <c r="E458" s="9">
        <f t="shared" si="22"/>
        <v>0.05</v>
      </c>
      <c r="F458" s="69"/>
    </row>
    <row r="459" spans="1:7" ht="31.5">
      <c r="A459" s="76"/>
      <c r="B459" s="6" t="s">
        <v>11</v>
      </c>
      <c r="C459" s="7">
        <v>50</v>
      </c>
      <c r="D459" s="10">
        <v>5.0000000000000001E-3</v>
      </c>
      <c r="E459" s="9">
        <f t="shared" si="22"/>
        <v>0.25</v>
      </c>
      <c r="F459" s="69"/>
    </row>
    <row r="460" spans="1:7">
      <c r="A460" s="76"/>
      <c r="B460" s="6" t="s">
        <v>18</v>
      </c>
      <c r="C460" s="7">
        <v>10</v>
      </c>
      <c r="D460" s="11">
        <v>0.09</v>
      </c>
      <c r="E460" s="9">
        <f t="shared" si="22"/>
        <v>0.89999999999999991</v>
      </c>
      <c r="F460" s="69"/>
    </row>
    <row r="461" spans="1:7">
      <c r="A461" s="76"/>
      <c r="B461" s="6" t="s">
        <v>2</v>
      </c>
      <c r="C461" s="7">
        <v>80</v>
      </c>
      <c r="D461" s="11">
        <v>0.09</v>
      </c>
      <c r="E461" s="9">
        <f t="shared" si="22"/>
        <v>7.1999999999999993</v>
      </c>
      <c r="F461" s="69"/>
    </row>
    <row r="462" spans="1:7">
      <c r="A462" s="76"/>
      <c r="B462" s="6" t="s">
        <v>17</v>
      </c>
      <c r="C462" s="7">
        <v>100</v>
      </c>
      <c r="D462" s="8">
        <v>1.2500000000000001E-2</v>
      </c>
      <c r="E462" s="9">
        <f t="shared" si="22"/>
        <v>1.25</v>
      </c>
      <c r="F462" s="69"/>
    </row>
    <row r="463" spans="1:7">
      <c r="A463" s="76"/>
      <c r="B463" s="6" t="s">
        <v>27</v>
      </c>
      <c r="C463" s="7">
        <v>100</v>
      </c>
      <c r="D463" s="10">
        <v>1E-3</v>
      </c>
      <c r="E463" s="9">
        <f t="shared" si="22"/>
        <v>0.1</v>
      </c>
      <c r="F463" s="69"/>
    </row>
    <row r="464" spans="1:7">
      <c r="A464" s="76"/>
      <c r="B464" s="6" t="s">
        <v>16</v>
      </c>
      <c r="C464" s="7">
        <v>100</v>
      </c>
      <c r="D464" s="10">
        <v>1E-3</v>
      </c>
      <c r="E464" s="9">
        <f t="shared" si="22"/>
        <v>0.1</v>
      </c>
      <c r="F464" s="69"/>
    </row>
    <row r="465" spans="1:6">
      <c r="A465" s="76"/>
      <c r="B465" s="6" t="s">
        <v>8</v>
      </c>
      <c r="C465" s="7">
        <v>50</v>
      </c>
      <c r="D465" s="10">
        <v>1E-3</v>
      </c>
      <c r="E465" s="9">
        <f t="shared" si="22"/>
        <v>0.05</v>
      </c>
      <c r="F465" s="69"/>
    </row>
    <row r="466" spans="1:6">
      <c r="A466" s="76"/>
      <c r="B466" s="6" t="s">
        <v>21</v>
      </c>
      <c r="C466" s="7">
        <v>10</v>
      </c>
      <c r="D466" s="10">
        <v>3.5000000000000001E-3</v>
      </c>
      <c r="E466" s="9">
        <f t="shared" si="22"/>
        <v>3.5000000000000003E-2</v>
      </c>
      <c r="F466" s="69"/>
    </row>
    <row r="467" spans="1:6">
      <c r="A467" s="76"/>
      <c r="B467" s="6" t="s">
        <v>15</v>
      </c>
      <c r="C467" s="7">
        <v>50</v>
      </c>
      <c r="D467" s="10">
        <v>3.5000000000000001E-3</v>
      </c>
      <c r="E467" s="9">
        <f t="shared" si="22"/>
        <v>0.17500000000000002</v>
      </c>
      <c r="F467" s="69"/>
    </row>
    <row r="468" spans="1:6">
      <c r="A468" s="76"/>
      <c r="B468" s="6" t="s">
        <v>14</v>
      </c>
      <c r="C468" s="7">
        <v>30</v>
      </c>
      <c r="D468" s="11">
        <v>2E-3</v>
      </c>
      <c r="E468" s="9">
        <f t="shared" si="22"/>
        <v>0.06</v>
      </c>
      <c r="F468" s="69"/>
    </row>
    <row r="469" spans="1:6">
      <c r="A469" s="76"/>
      <c r="B469" s="6" t="s">
        <v>29</v>
      </c>
      <c r="C469" s="7">
        <v>30</v>
      </c>
      <c r="D469" s="11">
        <v>2E-3</v>
      </c>
      <c r="E469" s="9">
        <f t="shared" si="22"/>
        <v>0.06</v>
      </c>
      <c r="F469" s="69"/>
    </row>
    <row r="470" spans="1:6" ht="16.5" customHeight="1">
      <c r="A470" s="76"/>
      <c r="B470" s="6" t="s">
        <v>51</v>
      </c>
      <c r="C470" s="7">
        <v>10</v>
      </c>
      <c r="D470" s="10">
        <v>5.0000000000000001E-3</v>
      </c>
      <c r="E470" s="9">
        <f t="shared" si="22"/>
        <v>0.05</v>
      </c>
      <c r="F470" s="69"/>
    </row>
    <row r="471" spans="1:6">
      <c r="A471" s="76"/>
      <c r="B471" s="6" t="s">
        <v>13</v>
      </c>
      <c r="C471" s="7">
        <v>100</v>
      </c>
      <c r="D471" s="10">
        <v>5.0000000000000001E-3</v>
      </c>
      <c r="E471" s="9">
        <f t="shared" si="22"/>
        <v>0.5</v>
      </c>
      <c r="F471" s="69"/>
    </row>
    <row r="472" spans="1:6">
      <c r="A472" s="81"/>
      <c r="B472" s="23"/>
      <c r="C472" s="24"/>
      <c r="D472" s="25"/>
      <c r="E472" s="26">
        <f t="shared" si="22"/>
        <v>0</v>
      </c>
      <c r="F472" s="61">
        <f>SUM(E457:E471)</f>
        <v>11.280000000000001</v>
      </c>
    </row>
    <row r="473" spans="1:6">
      <c r="A473" s="93" t="s">
        <v>123</v>
      </c>
      <c r="B473" s="45" t="s">
        <v>17</v>
      </c>
      <c r="C473" s="7">
        <v>220</v>
      </c>
      <c r="D473" s="8">
        <v>1.2500000000000001E-2</v>
      </c>
      <c r="E473" s="9">
        <f>ROUND(PRODUCT(C473:D473),1)</f>
        <v>2.8</v>
      </c>
      <c r="F473" s="69"/>
    </row>
    <row r="474" spans="1:6">
      <c r="A474" s="93"/>
      <c r="B474" s="45" t="s">
        <v>122</v>
      </c>
      <c r="C474" s="7">
        <f>440+30</f>
        <v>470</v>
      </c>
      <c r="D474" s="10">
        <v>1E-3</v>
      </c>
      <c r="E474" s="9">
        <f t="shared" ref="E474:E484" si="23">PRODUCT(C474:D474)</f>
        <v>0.47000000000000003</v>
      </c>
      <c r="F474" s="69"/>
    </row>
    <row r="475" spans="1:6">
      <c r="A475" s="93"/>
      <c r="B475" s="20" t="s">
        <v>15</v>
      </c>
      <c r="C475" s="7">
        <v>320</v>
      </c>
      <c r="D475" s="10">
        <v>3.5000000000000001E-3</v>
      </c>
      <c r="E475" s="9">
        <f t="shared" si="23"/>
        <v>1.1200000000000001</v>
      </c>
      <c r="F475" s="69"/>
    </row>
    <row r="476" spans="1:6">
      <c r="A476" s="93"/>
      <c r="B476" s="45" t="s">
        <v>43</v>
      </c>
      <c r="C476" s="7">
        <f>120+30</f>
        <v>150</v>
      </c>
      <c r="D476" s="10">
        <v>3.5000000000000001E-3</v>
      </c>
      <c r="E476" s="9">
        <f t="shared" si="23"/>
        <v>0.52500000000000002</v>
      </c>
      <c r="F476" s="69"/>
    </row>
    <row r="477" spans="1:6">
      <c r="A477" s="93"/>
      <c r="B477" s="45" t="s">
        <v>20</v>
      </c>
      <c r="C477" s="7">
        <f>120+30</f>
        <v>150</v>
      </c>
      <c r="D477" s="11">
        <v>2E-3</v>
      </c>
      <c r="E477" s="9">
        <f t="shared" si="23"/>
        <v>0.3</v>
      </c>
      <c r="F477" s="69"/>
    </row>
    <row r="478" spans="1:6">
      <c r="A478" s="93"/>
      <c r="B478" s="45" t="s">
        <v>61</v>
      </c>
      <c r="C478" s="7">
        <v>320</v>
      </c>
      <c r="D478" s="11">
        <v>2E-3</v>
      </c>
      <c r="E478" s="9">
        <f t="shared" si="23"/>
        <v>0.64</v>
      </c>
      <c r="F478" s="69"/>
    </row>
    <row r="479" spans="1:6">
      <c r="A479" s="93"/>
      <c r="B479" s="45" t="s">
        <v>13</v>
      </c>
      <c r="C479" s="7">
        <v>160</v>
      </c>
      <c r="D479" s="10">
        <v>5.0000000000000001E-3</v>
      </c>
      <c r="E479" s="9">
        <f t="shared" si="23"/>
        <v>0.8</v>
      </c>
      <c r="F479" s="69"/>
    </row>
    <row r="480" spans="1:6">
      <c r="A480" s="93"/>
      <c r="B480" s="45" t="s">
        <v>42</v>
      </c>
      <c r="C480" s="7">
        <v>60</v>
      </c>
      <c r="D480" s="10">
        <v>5.0000000000000001E-3</v>
      </c>
      <c r="E480" s="9">
        <f t="shared" si="23"/>
        <v>0.3</v>
      </c>
      <c r="F480" s="69"/>
    </row>
    <row r="481" spans="1:7">
      <c r="A481" s="93"/>
      <c r="B481" s="45" t="s">
        <v>27</v>
      </c>
      <c r="C481" s="7">
        <v>450</v>
      </c>
      <c r="D481" s="10">
        <v>1E-3</v>
      </c>
      <c r="E481" s="9">
        <f t="shared" si="23"/>
        <v>0.45</v>
      </c>
      <c r="F481" s="69"/>
    </row>
    <row r="482" spans="1:7">
      <c r="A482" s="93"/>
      <c r="B482" s="45" t="s">
        <v>18</v>
      </c>
      <c r="C482" s="7">
        <v>15</v>
      </c>
      <c r="D482" s="11">
        <v>0.09</v>
      </c>
      <c r="E482" s="9">
        <f t="shared" si="23"/>
        <v>1.3499999999999999</v>
      </c>
      <c r="F482" s="69"/>
    </row>
    <row r="483" spans="1:7">
      <c r="A483" s="93"/>
      <c r="B483" s="45" t="s">
        <v>51</v>
      </c>
      <c r="C483" s="7">
        <v>15</v>
      </c>
      <c r="D483" s="10">
        <v>5.0000000000000001E-3</v>
      </c>
      <c r="E483" s="9">
        <f t="shared" si="23"/>
        <v>7.4999999999999997E-2</v>
      </c>
      <c r="F483" s="69"/>
    </row>
    <row r="484" spans="1:7" ht="30" customHeight="1">
      <c r="A484" s="93"/>
      <c r="B484" s="45" t="s">
        <v>22</v>
      </c>
      <c r="C484" s="7">
        <v>200</v>
      </c>
      <c r="D484" s="10">
        <v>1E-3</v>
      </c>
      <c r="E484" s="9">
        <f t="shared" si="23"/>
        <v>0.2</v>
      </c>
      <c r="F484" s="69"/>
    </row>
    <row r="485" spans="1:7">
      <c r="A485" s="93"/>
      <c r="B485" s="45"/>
      <c r="C485" s="7"/>
      <c r="D485" s="8"/>
      <c r="E485" s="18"/>
      <c r="F485" s="69">
        <f>SUM(E473:E484)</f>
        <v>9.0299999999999994</v>
      </c>
    </row>
    <row r="486" spans="1:7">
      <c r="A486" s="93"/>
      <c r="B486" s="45"/>
      <c r="C486" s="7"/>
      <c r="D486" s="8"/>
      <c r="E486" s="9"/>
      <c r="F486" s="69"/>
    </row>
    <row r="487" spans="1:7" ht="31.5">
      <c r="A487" s="76" t="s">
        <v>70</v>
      </c>
      <c r="B487" s="6" t="s">
        <v>11</v>
      </c>
      <c r="C487" s="7">
        <v>22</v>
      </c>
      <c r="D487" s="10">
        <v>5.0000000000000001E-3</v>
      </c>
      <c r="E487" s="9">
        <f>PRODUCT(C487:D487)</f>
        <v>0.11</v>
      </c>
      <c r="F487" s="69"/>
    </row>
    <row r="488" spans="1:7">
      <c r="A488" s="76"/>
      <c r="B488" s="6" t="s">
        <v>17</v>
      </c>
      <c r="C488" s="7">
        <v>22</v>
      </c>
      <c r="D488" s="8">
        <v>1.2500000000000001E-2</v>
      </c>
      <c r="E488" s="9">
        <f>PRODUCT(C488:D488)</f>
        <v>0.27500000000000002</v>
      </c>
      <c r="F488" s="69"/>
    </row>
    <row r="489" spans="1:7">
      <c r="A489" s="76"/>
      <c r="B489" s="6" t="s">
        <v>16</v>
      </c>
      <c r="C489" s="7">
        <v>66</v>
      </c>
      <c r="D489" s="10">
        <v>1E-3</v>
      </c>
      <c r="E489" s="9">
        <f>PRODUCT(C489:D489)</f>
        <v>6.6000000000000003E-2</v>
      </c>
      <c r="F489" s="69"/>
    </row>
    <row r="490" spans="1:7" ht="16.5" thickBot="1">
      <c r="A490" s="92"/>
      <c r="B490" s="52"/>
      <c r="C490" s="60"/>
      <c r="D490" s="14"/>
      <c r="E490" s="15">
        <f>PRODUCT(C490:D490)</f>
        <v>0</v>
      </c>
      <c r="F490" s="70">
        <f>SUM(E487:E489)</f>
        <v>0.45100000000000001</v>
      </c>
      <c r="G490" s="1">
        <f>SUM(F457:F490)</f>
        <v>20.761000000000003</v>
      </c>
    </row>
    <row r="491" spans="1:7" ht="16.5" thickBot="1">
      <c r="A491" s="87" t="s">
        <v>142</v>
      </c>
      <c r="B491" s="87"/>
      <c r="C491" s="87"/>
      <c r="D491" s="87"/>
      <c r="E491" s="87"/>
      <c r="F491" s="87"/>
    </row>
    <row r="492" spans="1:7" ht="31.5">
      <c r="A492" s="79" t="s">
        <v>58</v>
      </c>
      <c r="B492" s="32" t="s">
        <v>3</v>
      </c>
      <c r="C492" s="3">
        <v>40</v>
      </c>
      <c r="D492" s="17">
        <v>5.0000000000000001E-3</v>
      </c>
      <c r="E492" s="5">
        <f t="shared" ref="E492:E504" si="24">PRODUCT(C492:D492)</f>
        <v>0.2</v>
      </c>
      <c r="F492" s="68"/>
    </row>
    <row r="493" spans="1:7">
      <c r="A493" s="76"/>
      <c r="B493" s="22" t="s">
        <v>18</v>
      </c>
      <c r="C493" s="7">
        <v>30</v>
      </c>
      <c r="D493" s="11">
        <v>0.09</v>
      </c>
      <c r="E493" s="9">
        <f t="shared" si="24"/>
        <v>2.6999999999999997</v>
      </c>
      <c r="F493" s="69"/>
    </row>
    <row r="494" spans="1:7">
      <c r="A494" s="76"/>
      <c r="B494" s="22" t="s">
        <v>2</v>
      </c>
      <c r="C494" s="7">
        <v>60</v>
      </c>
      <c r="D494" s="11">
        <v>0.09</v>
      </c>
      <c r="E494" s="9">
        <f t="shared" si="24"/>
        <v>5.3999999999999995</v>
      </c>
      <c r="F494" s="69"/>
    </row>
    <row r="495" spans="1:7">
      <c r="A495" s="76"/>
      <c r="B495" s="16" t="s">
        <v>27</v>
      </c>
      <c r="C495" s="7">
        <v>150</v>
      </c>
      <c r="D495" s="10">
        <v>1E-3</v>
      </c>
      <c r="E495" s="9">
        <f t="shared" si="24"/>
        <v>0.15</v>
      </c>
      <c r="F495" s="69"/>
    </row>
    <row r="496" spans="1:7">
      <c r="A496" s="76"/>
      <c r="B496" s="16" t="s">
        <v>16</v>
      </c>
      <c r="C496" s="7">
        <v>60</v>
      </c>
      <c r="D496" s="10">
        <v>1E-3</v>
      </c>
      <c r="E496" s="9">
        <f t="shared" si="24"/>
        <v>0.06</v>
      </c>
      <c r="F496" s="69"/>
    </row>
    <row r="497" spans="1:6">
      <c r="A497" s="76"/>
      <c r="B497" s="16" t="s">
        <v>43</v>
      </c>
      <c r="C497" s="7">
        <v>60</v>
      </c>
      <c r="D497" s="10">
        <v>3.5000000000000001E-3</v>
      </c>
      <c r="E497" s="9">
        <f t="shared" si="24"/>
        <v>0.21</v>
      </c>
      <c r="F497" s="69"/>
    </row>
    <row r="498" spans="1:6" ht="16.5" customHeight="1">
      <c r="A498" s="76"/>
      <c r="B498" s="16" t="s">
        <v>14</v>
      </c>
      <c r="C498" s="7">
        <v>60</v>
      </c>
      <c r="D498" s="11">
        <v>2E-3</v>
      </c>
      <c r="E498" s="9">
        <f t="shared" si="24"/>
        <v>0.12</v>
      </c>
      <c r="F498" s="69"/>
    </row>
    <row r="499" spans="1:6">
      <c r="A499" s="76"/>
      <c r="B499" s="16" t="s">
        <v>42</v>
      </c>
      <c r="C499" s="7">
        <v>40</v>
      </c>
      <c r="D499" s="10">
        <v>5.0000000000000001E-3</v>
      </c>
      <c r="E499" s="9">
        <f t="shared" si="24"/>
        <v>0.2</v>
      </c>
      <c r="F499" s="69"/>
    </row>
    <row r="500" spans="1:6" ht="16.5" customHeight="1">
      <c r="A500" s="81"/>
      <c r="B500" s="23"/>
      <c r="C500" s="24"/>
      <c r="D500" s="25"/>
      <c r="E500" s="26">
        <f t="shared" si="24"/>
        <v>0</v>
      </c>
      <c r="F500" s="61">
        <f>SUM(E492:E499)</f>
        <v>9.0399999999999991</v>
      </c>
    </row>
    <row r="501" spans="1:6">
      <c r="A501" s="76" t="s">
        <v>28</v>
      </c>
      <c r="B501" s="16" t="s">
        <v>27</v>
      </c>
      <c r="C501" s="7">
        <f>30+30</f>
        <v>60</v>
      </c>
      <c r="D501" s="10">
        <v>1E-3</v>
      </c>
      <c r="E501" s="9">
        <f t="shared" si="24"/>
        <v>0.06</v>
      </c>
      <c r="F501" s="69"/>
    </row>
    <row r="502" spans="1:6" ht="16.5" customHeight="1">
      <c r="A502" s="81"/>
      <c r="B502" s="23"/>
      <c r="C502" s="24"/>
      <c r="D502" s="25"/>
      <c r="E502" s="26">
        <f t="shared" si="24"/>
        <v>0</v>
      </c>
      <c r="F502" s="61">
        <f>SUM(E501)</f>
        <v>0.06</v>
      </c>
    </row>
    <row r="503" spans="1:6">
      <c r="A503" s="76" t="s">
        <v>62</v>
      </c>
      <c r="B503" s="16" t="s">
        <v>42</v>
      </c>
      <c r="C503" s="7">
        <v>50</v>
      </c>
      <c r="D503" s="10">
        <v>5.0000000000000001E-3</v>
      </c>
      <c r="E503" s="9">
        <f t="shared" si="24"/>
        <v>0.25</v>
      </c>
      <c r="F503" s="69"/>
    </row>
    <row r="504" spans="1:6">
      <c r="A504" s="81"/>
      <c r="B504" s="23"/>
      <c r="C504" s="47"/>
      <c r="D504" s="25"/>
      <c r="E504" s="26">
        <f t="shared" si="24"/>
        <v>0</v>
      </c>
      <c r="F504" s="61">
        <f>SUM(E503)</f>
        <v>0.25</v>
      </c>
    </row>
    <row r="505" spans="1:6">
      <c r="A505" s="76" t="s">
        <v>120</v>
      </c>
      <c r="B505" s="6" t="s">
        <v>18</v>
      </c>
      <c r="C505" s="7">
        <v>25</v>
      </c>
      <c r="D505" s="11">
        <v>0.09</v>
      </c>
      <c r="E505" s="9">
        <f>PRODUCT(C505:D505)</f>
        <v>2.25</v>
      </c>
      <c r="F505" s="69"/>
    </row>
    <row r="506" spans="1:6" ht="16.5" customHeight="1">
      <c r="A506" s="76"/>
      <c r="B506" s="6" t="s">
        <v>17</v>
      </c>
      <c r="C506" s="7">
        <v>25</v>
      </c>
      <c r="D506" s="8">
        <v>1.2500000000000001E-2</v>
      </c>
      <c r="E506" s="9">
        <f>PRODUCT(C506:D506)</f>
        <v>0.3125</v>
      </c>
      <c r="F506" s="69"/>
    </row>
    <row r="507" spans="1:6">
      <c r="A507" s="76"/>
      <c r="B507" s="6" t="s">
        <v>16</v>
      </c>
      <c r="C507" s="7">
        <v>25</v>
      </c>
      <c r="D507" s="10">
        <v>1E-3</v>
      </c>
      <c r="E507" s="9">
        <f>PRODUCT(C507:D507)</f>
        <v>2.5000000000000001E-2</v>
      </c>
      <c r="F507" s="69"/>
    </row>
    <row r="508" spans="1:6">
      <c r="A508" s="81"/>
      <c r="B508" s="23"/>
      <c r="C508" s="24"/>
      <c r="D508" s="25"/>
      <c r="E508" s="48"/>
      <c r="F508" s="61">
        <f>SUM(E505:E507)</f>
        <v>2.5874999999999999</v>
      </c>
    </row>
    <row r="509" spans="1:6" ht="16.5" customHeight="1">
      <c r="A509" s="76" t="s">
        <v>69</v>
      </c>
      <c r="B509" s="6" t="s">
        <v>22</v>
      </c>
      <c r="C509" s="7">
        <v>100</v>
      </c>
      <c r="D509" s="10">
        <v>1E-3</v>
      </c>
      <c r="E509" s="9">
        <f t="shared" ref="E509:E538" si="25">PRODUCT(C509:D509)</f>
        <v>0.1</v>
      </c>
      <c r="F509" s="69"/>
    </row>
    <row r="510" spans="1:6">
      <c r="A510" s="76"/>
      <c r="B510" s="6" t="s">
        <v>27</v>
      </c>
      <c r="C510" s="7">
        <v>100</v>
      </c>
      <c r="D510" s="10">
        <v>1E-3</v>
      </c>
      <c r="E510" s="9">
        <f t="shared" si="25"/>
        <v>0.1</v>
      </c>
      <c r="F510" s="69"/>
    </row>
    <row r="511" spans="1:6">
      <c r="A511" s="81"/>
      <c r="B511" s="23"/>
      <c r="C511" s="24"/>
      <c r="D511" s="25"/>
      <c r="E511" s="26">
        <f t="shared" si="25"/>
        <v>0</v>
      </c>
      <c r="F511" s="61">
        <f>SUM(E509:E510)</f>
        <v>0.2</v>
      </c>
    </row>
    <row r="512" spans="1:6">
      <c r="A512" s="76" t="s">
        <v>66</v>
      </c>
      <c r="B512" s="6" t="s">
        <v>17</v>
      </c>
      <c r="C512" s="7">
        <v>105</v>
      </c>
      <c r="D512" s="8">
        <v>1.2500000000000001E-2</v>
      </c>
      <c r="E512" s="9">
        <f t="shared" si="25"/>
        <v>1.3125</v>
      </c>
      <c r="F512" s="69"/>
    </row>
    <row r="513" spans="1:6">
      <c r="A513" s="76"/>
      <c r="B513" s="20" t="s">
        <v>16</v>
      </c>
      <c r="C513" s="7">
        <v>105</v>
      </c>
      <c r="D513" s="10">
        <v>1E-3</v>
      </c>
      <c r="E513" s="9">
        <f t="shared" si="25"/>
        <v>0.105</v>
      </c>
      <c r="F513" s="69"/>
    </row>
    <row r="514" spans="1:6">
      <c r="A514" s="76"/>
      <c r="B514" s="6" t="s">
        <v>15</v>
      </c>
      <c r="C514" s="7">
        <v>50</v>
      </c>
      <c r="D514" s="10">
        <v>3.5000000000000001E-3</v>
      </c>
      <c r="E514" s="9">
        <f t="shared" si="25"/>
        <v>0.17500000000000002</v>
      </c>
      <c r="F514" s="69"/>
    </row>
    <row r="515" spans="1:6" ht="16.5" customHeight="1">
      <c r="A515" s="76"/>
      <c r="B515" s="6" t="s">
        <v>14</v>
      </c>
      <c r="C515" s="7">
        <v>50</v>
      </c>
      <c r="D515" s="11">
        <v>2E-3</v>
      </c>
      <c r="E515" s="9">
        <f t="shared" si="25"/>
        <v>0.1</v>
      </c>
      <c r="F515" s="69"/>
    </row>
    <row r="516" spans="1:6">
      <c r="A516" s="76"/>
      <c r="B516" s="6" t="s">
        <v>13</v>
      </c>
      <c r="C516" s="7">
        <v>30</v>
      </c>
      <c r="D516" s="10">
        <v>5.0000000000000001E-3</v>
      </c>
      <c r="E516" s="9">
        <f t="shared" si="25"/>
        <v>0.15</v>
      </c>
      <c r="F516" s="69"/>
    </row>
    <row r="517" spans="1:6">
      <c r="A517" s="81"/>
      <c r="B517" s="23"/>
      <c r="C517" s="24"/>
      <c r="D517" s="25"/>
      <c r="E517" s="26">
        <f t="shared" si="25"/>
        <v>0</v>
      </c>
      <c r="F517" s="61">
        <f>SUM(E512:E516)</f>
        <v>1.8425</v>
      </c>
    </row>
    <row r="518" spans="1:6" ht="30" customHeight="1">
      <c r="A518" s="76" t="s">
        <v>32</v>
      </c>
      <c r="B518" s="16" t="s">
        <v>17</v>
      </c>
      <c r="C518" s="7">
        <v>15</v>
      </c>
      <c r="D518" s="8">
        <v>1.2500000000000001E-2</v>
      </c>
      <c r="E518" s="9">
        <f t="shared" si="25"/>
        <v>0.1875</v>
      </c>
      <c r="F518" s="69"/>
    </row>
    <row r="519" spans="1:6">
      <c r="A519" s="76"/>
      <c r="B519" s="16" t="s">
        <v>16</v>
      </c>
      <c r="C519" s="7">
        <v>15</v>
      </c>
      <c r="D519" s="10">
        <v>1E-3</v>
      </c>
      <c r="E519" s="9">
        <f t="shared" si="25"/>
        <v>1.4999999999999999E-2</v>
      </c>
      <c r="F519" s="69"/>
    </row>
    <row r="520" spans="1:6">
      <c r="A520" s="76"/>
      <c r="B520" s="6"/>
      <c r="C520" s="7"/>
      <c r="D520" s="8"/>
      <c r="E520" s="9">
        <f t="shared" si="25"/>
        <v>0</v>
      </c>
      <c r="F520" s="69">
        <f>SUM(E518:E519)</f>
        <v>0.20250000000000001</v>
      </c>
    </row>
    <row r="521" spans="1:6" ht="31.5">
      <c r="A521" s="76" t="s">
        <v>57</v>
      </c>
      <c r="B521" s="16" t="s">
        <v>30</v>
      </c>
      <c r="C521" s="7">
        <v>20</v>
      </c>
      <c r="D521" s="10">
        <v>5.0000000000000001E-3</v>
      </c>
      <c r="E521" s="9">
        <f t="shared" si="25"/>
        <v>0.1</v>
      </c>
      <c r="F521" s="69"/>
    </row>
    <row r="522" spans="1:6">
      <c r="A522" s="76"/>
      <c r="B522" s="16" t="s">
        <v>18</v>
      </c>
      <c r="C522" s="7">
        <v>60</v>
      </c>
      <c r="D522" s="11">
        <v>0.09</v>
      </c>
      <c r="E522" s="9">
        <f t="shared" si="25"/>
        <v>5.3999999999999995</v>
      </c>
      <c r="F522" s="69"/>
    </row>
    <row r="523" spans="1:6">
      <c r="A523" s="76"/>
      <c r="B523" s="16" t="s">
        <v>17</v>
      </c>
      <c r="C523" s="7">
        <v>60</v>
      </c>
      <c r="D523" s="8">
        <v>1.2500000000000001E-2</v>
      </c>
      <c r="E523" s="9">
        <f t="shared" si="25"/>
        <v>0.75</v>
      </c>
      <c r="F523" s="69"/>
    </row>
    <row r="524" spans="1:6">
      <c r="A524" s="76"/>
      <c r="B524" s="16" t="s">
        <v>22</v>
      </c>
      <c r="C524" s="7">
        <v>200</v>
      </c>
      <c r="D524" s="10">
        <v>1E-3</v>
      </c>
      <c r="E524" s="9">
        <f t="shared" si="25"/>
        <v>0.2</v>
      </c>
      <c r="F524" s="69"/>
    </row>
    <row r="525" spans="1:6">
      <c r="A525" s="76"/>
      <c r="B525" s="16" t="s">
        <v>16</v>
      </c>
      <c r="C525" s="7">
        <v>60</v>
      </c>
      <c r="D525" s="10">
        <v>1E-3</v>
      </c>
      <c r="E525" s="9">
        <f t="shared" si="25"/>
        <v>0.06</v>
      </c>
      <c r="F525" s="69"/>
    </row>
    <row r="526" spans="1:6">
      <c r="A526" s="76"/>
      <c r="B526" s="16" t="s">
        <v>15</v>
      </c>
      <c r="C526" s="7">
        <v>60</v>
      </c>
      <c r="D526" s="10">
        <v>3.5000000000000001E-3</v>
      </c>
      <c r="E526" s="9">
        <f t="shared" si="25"/>
        <v>0.21</v>
      </c>
      <c r="F526" s="69"/>
    </row>
    <row r="527" spans="1:6">
      <c r="A527" s="76"/>
      <c r="B527" s="16" t="s">
        <v>14</v>
      </c>
      <c r="C527" s="7">
        <v>60</v>
      </c>
      <c r="D527" s="11">
        <v>2E-3</v>
      </c>
      <c r="E527" s="9">
        <f t="shared" si="25"/>
        <v>0.12</v>
      </c>
      <c r="F527" s="69"/>
    </row>
    <row r="528" spans="1:6" ht="16.5" customHeight="1">
      <c r="A528" s="76"/>
      <c r="B528" s="16" t="s">
        <v>56</v>
      </c>
      <c r="C528" s="7">
        <v>60</v>
      </c>
      <c r="D528" s="10">
        <v>5.0000000000000001E-3</v>
      </c>
      <c r="E528" s="9">
        <f t="shared" si="25"/>
        <v>0.3</v>
      </c>
      <c r="F528" s="69"/>
    </row>
    <row r="529" spans="1:7" ht="16.5" thickBot="1">
      <c r="A529" s="77"/>
      <c r="B529" s="62"/>
      <c r="C529" s="13"/>
      <c r="D529" s="14"/>
      <c r="E529" s="15">
        <f t="shared" si="25"/>
        <v>0</v>
      </c>
      <c r="F529" s="70">
        <f>SUM(E521:E528)</f>
        <v>7.1399999999999988</v>
      </c>
    </row>
    <row r="530" spans="1:7" ht="15.75" customHeight="1">
      <c r="A530" s="94" t="s">
        <v>150</v>
      </c>
      <c r="B530" s="16" t="s">
        <v>30</v>
      </c>
      <c r="C530" s="7">
        <v>60</v>
      </c>
      <c r="D530" s="10">
        <v>5.0000000000000001E-3</v>
      </c>
      <c r="E530" s="9">
        <f t="shared" si="25"/>
        <v>0.3</v>
      </c>
      <c r="F530" s="69"/>
    </row>
    <row r="531" spans="1:7">
      <c r="A531" s="94"/>
      <c r="B531" s="16" t="s">
        <v>17</v>
      </c>
      <c r="C531" s="7">
        <v>50</v>
      </c>
      <c r="D531" s="11">
        <v>1.2500000000000001E-2</v>
      </c>
      <c r="E531" s="9">
        <f t="shared" si="25"/>
        <v>0.625</v>
      </c>
      <c r="F531" s="69"/>
    </row>
    <row r="532" spans="1:7">
      <c r="A532" s="94"/>
      <c r="B532" s="16" t="s">
        <v>22</v>
      </c>
      <c r="C532" s="7">
        <v>40</v>
      </c>
      <c r="D532" s="8">
        <v>1E-3</v>
      </c>
      <c r="E532" s="9">
        <f t="shared" si="25"/>
        <v>0.04</v>
      </c>
      <c r="F532" s="69"/>
    </row>
    <row r="533" spans="1:7">
      <c r="A533" s="94"/>
      <c r="B533" s="16" t="s">
        <v>27</v>
      </c>
      <c r="C533" s="7">
        <f>120+50</f>
        <v>170</v>
      </c>
      <c r="D533" s="10">
        <v>1E-3</v>
      </c>
      <c r="E533" s="9">
        <f t="shared" si="25"/>
        <v>0.17</v>
      </c>
      <c r="F533" s="69"/>
    </row>
    <row r="534" spans="1:7">
      <c r="A534" s="94"/>
      <c r="B534" s="16" t="s">
        <v>16</v>
      </c>
      <c r="C534" s="7">
        <v>120</v>
      </c>
      <c r="D534" s="10">
        <v>1E-3</v>
      </c>
      <c r="E534" s="9">
        <f t="shared" si="25"/>
        <v>0.12</v>
      </c>
      <c r="F534" s="69"/>
    </row>
    <row r="535" spans="1:7">
      <c r="A535" s="94"/>
      <c r="B535" s="16" t="s">
        <v>8</v>
      </c>
      <c r="C535" s="7">
        <v>120</v>
      </c>
      <c r="D535" s="10">
        <v>1E-3</v>
      </c>
      <c r="E535" s="9">
        <f t="shared" si="25"/>
        <v>0.12</v>
      </c>
      <c r="F535" s="69"/>
    </row>
    <row r="536" spans="1:7">
      <c r="A536" s="94"/>
      <c r="B536" s="16" t="s">
        <v>15</v>
      </c>
      <c r="C536" s="7">
        <v>40</v>
      </c>
      <c r="D536" s="11">
        <v>3.5000000000000001E-3</v>
      </c>
      <c r="E536" s="9">
        <f t="shared" si="25"/>
        <v>0.14000000000000001</v>
      </c>
      <c r="F536" s="69"/>
    </row>
    <row r="537" spans="1:7">
      <c r="A537" s="94"/>
      <c r="B537" s="16" t="s">
        <v>61</v>
      </c>
      <c r="C537" s="7">
        <v>40</v>
      </c>
      <c r="D537" s="10">
        <v>2E-3</v>
      </c>
      <c r="E537" s="9">
        <f t="shared" si="25"/>
        <v>0.08</v>
      </c>
      <c r="F537" s="69"/>
    </row>
    <row r="538" spans="1:7" ht="16.5" thickBot="1">
      <c r="A538" s="95"/>
      <c r="B538" s="62"/>
      <c r="C538" s="13"/>
      <c r="D538" s="14"/>
      <c r="E538" s="15">
        <f t="shared" si="25"/>
        <v>0</v>
      </c>
      <c r="F538" s="70">
        <f>SUM(E530:E537)</f>
        <v>1.5950000000000002</v>
      </c>
      <c r="G538" s="74">
        <f>SUM(F492:F538)</f>
        <v>22.917499999999997</v>
      </c>
    </row>
    <row r="539" spans="1:7" ht="16.5" thickBot="1">
      <c r="A539" s="87" t="s">
        <v>143</v>
      </c>
      <c r="B539" s="87"/>
      <c r="C539" s="87"/>
      <c r="D539" s="87"/>
      <c r="E539" s="87"/>
      <c r="F539" s="87"/>
    </row>
    <row r="540" spans="1:7">
      <c r="A540" s="79" t="s">
        <v>71</v>
      </c>
      <c r="B540" s="2" t="s">
        <v>18</v>
      </c>
      <c r="C540" s="63">
        <v>50</v>
      </c>
      <c r="D540" s="4">
        <v>0.09</v>
      </c>
      <c r="E540" s="5">
        <f t="shared" ref="E540:E548" si="26">PRODUCT(C540:D540)</f>
        <v>4.5</v>
      </c>
      <c r="F540" s="68"/>
    </row>
    <row r="541" spans="1:7">
      <c r="A541" s="76"/>
      <c r="B541" s="6" t="s">
        <v>2</v>
      </c>
      <c r="C541" s="64">
        <v>150</v>
      </c>
      <c r="D541" s="11">
        <v>0.09</v>
      </c>
      <c r="E541" s="9">
        <f t="shared" si="26"/>
        <v>13.5</v>
      </c>
      <c r="F541" s="69"/>
    </row>
    <row r="542" spans="1:7">
      <c r="A542" s="76"/>
      <c r="B542" s="6" t="s">
        <v>17</v>
      </c>
      <c r="C542" s="64">
        <v>260</v>
      </c>
      <c r="D542" s="8">
        <v>1.2500000000000001E-2</v>
      </c>
      <c r="E542" s="9">
        <f t="shared" si="26"/>
        <v>3.25</v>
      </c>
      <c r="F542" s="69"/>
    </row>
    <row r="543" spans="1:7">
      <c r="A543" s="76"/>
      <c r="B543" s="6" t="s">
        <v>27</v>
      </c>
      <c r="C543" s="64">
        <f>40+520</f>
        <v>560</v>
      </c>
      <c r="D543" s="10">
        <v>1E-3</v>
      </c>
      <c r="E543" s="9">
        <f t="shared" si="26"/>
        <v>0.56000000000000005</v>
      </c>
      <c r="F543" s="69"/>
    </row>
    <row r="544" spans="1:7">
      <c r="A544" s="76"/>
      <c r="B544" s="6" t="s">
        <v>16</v>
      </c>
      <c r="C544" s="64">
        <v>520</v>
      </c>
      <c r="D544" s="10">
        <v>1E-3</v>
      </c>
      <c r="E544" s="9">
        <f t="shared" si="26"/>
        <v>0.52</v>
      </c>
      <c r="F544" s="69"/>
    </row>
    <row r="545" spans="1:7">
      <c r="A545" s="76"/>
      <c r="B545" s="6" t="s">
        <v>15</v>
      </c>
      <c r="C545" s="64">
        <v>520</v>
      </c>
      <c r="D545" s="10">
        <v>3.5000000000000001E-3</v>
      </c>
      <c r="E545" s="9">
        <f t="shared" si="26"/>
        <v>1.82</v>
      </c>
      <c r="F545" s="69"/>
    </row>
    <row r="546" spans="1:7">
      <c r="A546" s="76"/>
      <c r="B546" s="6" t="s">
        <v>20</v>
      </c>
      <c r="C546" s="54">
        <v>520</v>
      </c>
      <c r="D546" s="11">
        <v>2E-3</v>
      </c>
      <c r="E546" s="9">
        <f t="shared" si="26"/>
        <v>1.04</v>
      </c>
      <c r="F546" s="69"/>
    </row>
    <row r="547" spans="1:7" ht="16.5" customHeight="1">
      <c r="A547" s="76"/>
      <c r="B547" s="6" t="s">
        <v>56</v>
      </c>
      <c r="C547" s="64">
        <v>260</v>
      </c>
      <c r="D547" s="10">
        <v>5.0000000000000001E-3</v>
      </c>
      <c r="E547" s="9">
        <f t="shared" si="26"/>
        <v>1.3</v>
      </c>
      <c r="F547" s="69"/>
    </row>
    <row r="548" spans="1:7" ht="16.5" thickBot="1">
      <c r="A548" s="77"/>
      <c r="B548" s="12"/>
      <c r="C548" s="65"/>
      <c r="D548" s="14"/>
      <c r="E548" s="15">
        <f t="shared" si="26"/>
        <v>0</v>
      </c>
      <c r="F548" s="70">
        <f>SUM(E540:E547)</f>
        <v>26.49</v>
      </c>
      <c r="G548" s="1">
        <f>SUM(F540:F548)</f>
        <v>26.49</v>
      </c>
    </row>
    <row r="549" spans="1:7" ht="16.5" customHeight="1" thickBot="1">
      <c r="A549" s="87" t="s">
        <v>144</v>
      </c>
      <c r="B549" s="87"/>
      <c r="C549" s="87"/>
      <c r="D549" s="87"/>
      <c r="E549" s="87"/>
      <c r="F549" s="87"/>
    </row>
    <row r="550" spans="1:7">
      <c r="A550" s="79" t="s">
        <v>106</v>
      </c>
      <c r="B550" s="2" t="s">
        <v>18</v>
      </c>
      <c r="C550" s="3">
        <v>90</v>
      </c>
      <c r="D550" s="4">
        <v>0.09</v>
      </c>
      <c r="E550" s="5">
        <f t="shared" ref="E550:E587" si="27">PRODUCT(C550:D550)</f>
        <v>8.1</v>
      </c>
      <c r="F550" s="68"/>
    </row>
    <row r="551" spans="1:7">
      <c r="A551" s="81"/>
      <c r="B551" s="23"/>
      <c r="C551" s="24"/>
      <c r="D551" s="25"/>
      <c r="E551" s="26">
        <f t="shared" si="27"/>
        <v>0</v>
      </c>
      <c r="F551" s="61">
        <f>SUM(E550)</f>
        <v>8.1</v>
      </c>
    </row>
    <row r="552" spans="1:7" ht="30" customHeight="1">
      <c r="A552" s="76" t="s">
        <v>72</v>
      </c>
      <c r="B552" s="6" t="s">
        <v>18</v>
      </c>
      <c r="C552" s="7">
        <v>45</v>
      </c>
      <c r="D552" s="11">
        <v>0.09</v>
      </c>
      <c r="E552" s="9">
        <f t="shared" si="27"/>
        <v>4.05</v>
      </c>
      <c r="F552" s="69"/>
    </row>
    <row r="553" spans="1:7">
      <c r="A553" s="76"/>
      <c r="B553" s="6" t="s">
        <v>27</v>
      </c>
      <c r="C553" s="7">
        <v>200</v>
      </c>
      <c r="D553" s="10">
        <v>1E-3</v>
      </c>
      <c r="E553" s="9">
        <f t="shared" si="27"/>
        <v>0.2</v>
      </c>
      <c r="F553" s="69"/>
    </row>
    <row r="554" spans="1:7">
      <c r="A554" s="76"/>
      <c r="B554" s="6"/>
      <c r="C554" s="7"/>
      <c r="D554" s="8"/>
      <c r="E554" s="9">
        <f t="shared" si="27"/>
        <v>0</v>
      </c>
      <c r="F554" s="69">
        <f>SUM(E552:E553)</f>
        <v>4.25</v>
      </c>
    </row>
    <row r="555" spans="1:7" ht="31.5">
      <c r="A555" s="76" t="s">
        <v>97</v>
      </c>
      <c r="B555" s="6" t="s">
        <v>11</v>
      </c>
      <c r="C555" s="7">
        <v>30</v>
      </c>
      <c r="D555" s="10">
        <v>5.0000000000000001E-3</v>
      </c>
      <c r="E555" s="9">
        <f t="shared" si="27"/>
        <v>0.15</v>
      </c>
      <c r="F555" s="69"/>
    </row>
    <row r="556" spans="1:7" ht="16.5" customHeight="1">
      <c r="A556" s="76"/>
      <c r="B556" s="6" t="s">
        <v>16</v>
      </c>
      <c r="C556" s="7">
        <v>200</v>
      </c>
      <c r="D556" s="10">
        <v>1E-3</v>
      </c>
      <c r="E556" s="9">
        <f t="shared" si="27"/>
        <v>0.2</v>
      </c>
      <c r="F556" s="69"/>
    </row>
    <row r="557" spans="1:7">
      <c r="A557" s="76"/>
      <c r="B557" s="6" t="s">
        <v>15</v>
      </c>
      <c r="C557" s="7">
        <v>50</v>
      </c>
      <c r="D557" s="10">
        <v>3.5000000000000001E-3</v>
      </c>
      <c r="E557" s="9">
        <f t="shared" si="27"/>
        <v>0.17500000000000002</v>
      </c>
      <c r="F557" s="69"/>
    </row>
    <row r="558" spans="1:7">
      <c r="A558" s="76"/>
      <c r="B558" s="6"/>
      <c r="C558" s="7"/>
      <c r="D558" s="8"/>
      <c r="E558" s="9">
        <f t="shared" si="27"/>
        <v>0</v>
      </c>
      <c r="F558" s="69">
        <f>SUM(E555:E557)</f>
        <v>0.52500000000000002</v>
      </c>
    </row>
    <row r="559" spans="1:7">
      <c r="A559" s="76" t="s">
        <v>109</v>
      </c>
      <c r="B559" s="6" t="s">
        <v>2</v>
      </c>
      <c r="C559" s="7">
        <v>10</v>
      </c>
      <c r="D559" s="11">
        <v>0.09</v>
      </c>
      <c r="E559" s="9">
        <f t="shared" si="27"/>
        <v>0.89999999999999991</v>
      </c>
      <c r="F559" s="69"/>
    </row>
    <row r="560" spans="1:7">
      <c r="A560" s="76"/>
      <c r="B560" s="6" t="s">
        <v>17</v>
      </c>
      <c r="C560" s="7">
        <v>10</v>
      </c>
      <c r="D560" s="8">
        <v>1.2500000000000001E-2</v>
      </c>
      <c r="E560" s="9">
        <f t="shared" si="27"/>
        <v>0.125</v>
      </c>
      <c r="F560" s="69"/>
    </row>
    <row r="561" spans="1:6">
      <c r="A561" s="76"/>
      <c r="B561" s="6" t="s">
        <v>9</v>
      </c>
      <c r="C561" s="7">
        <v>150</v>
      </c>
      <c r="D561" s="10">
        <v>1E-3</v>
      </c>
      <c r="E561" s="9">
        <f t="shared" si="27"/>
        <v>0.15</v>
      </c>
      <c r="F561" s="69"/>
    </row>
    <row r="562" spans="1:6">
      <c r="A562" s="76"/>
      <c r="B562" s="6" t="s">
        <v>16</v>
      </c>
      <c r="C562" s="7">
        <v>150</v>
      </c>
      <c r="D562" s="10">
        <v>1E-3</v>
      </c>
      <c r="E562" s="9">
        <f t="shared" si="27"/>
        <v>0.15</v>
      </c>
      <c r="F562" s="69"/>
    </row>
    <row r="563" spans="1:6">
      <c r="A563" s="76"/>
      <c r="B563" s="6" t="s">
        <v>15</v>
      </c>
      <c r="C563" s="7">
        <v>150</v>
      </c>
      <c r="D563" s="10">
        <v>3.5000000000000001E-3</v>
      </c>
      <c r="E563" s="9">
        <f t="shared" si="27"/>
        <v>0.52500000000000002</v>
      </c>
      <c r="F563" s="69"/>
    </row>
    <row r="564" spans="1:6" ht="16.5" customHeight="1">
      <c r="A564" s="76"/>
      <c r="B564" s="6" t="s">
        <v>14</v>
      </c>
      <c r="C564" s="7">
        <v>150</v>
      </c>
      <c r="D564" s="11">
        <v>2E-3</v>
      </c>
      <c r="E564" s="9">
        <f t="shared" si="27"/>
        <v>0.3</v>
      </c>
      <c r="F564" s="69"/>
    </row>
    <row r="565" spans="1:6">
      <c r="A565" s="76"/>
      <c r="B565" s="6" t="s">
        <v>13</v>
      </c>
      <c r="C565" s="7">
        <v>30</v>
      </c>
      <c r="D565" s="10">
        <v>5.0000000000000001E-3</v>
      </c>
      <c r="E565" s="9">
        <f t="shared" si="27"/>
        <v>0.15</v>
      </c>
      <c r="F565" s="69"/>
    </row>
    <row r="566" spans="1:6" ht="16.5" customHeight="1">
      <c r="A566" s="81"/>
      <c r="B566" s="23"/>
      <c r="C566" s="24"/>
      <c r="D566" s="25"/>
      <c r="E566" s="26">
        <f t="shared" si="27"/>
        <v>0</v>
      </c>
      <c r="F566" s="61">
        <f>SUM(E559:E565)</f>
        <v>2.2999999999999994</v>
      </c>
    </row>
    <row r="567" spans="1:6">
      <c r="A567" s="76" t="s">
        <v>55</v>
      </c>
      <c r="B567" s="16" t="s">
        <v>42</v>
      </c>
      <c r="C567" s="7">
        <v>30</v>
      </c>
      <c r="D567" s="10">
        <v>5.0000000000000001E-3</v>
      </c>
      <c r="E567" s="9">
        <f t="shared" si="27"/>
        <v>0.15</v>
      </c>
      <c r="F567" s="69"/>
    </row>
    <row r="568" spans="1:6" ht="16.5" customHeight="1">
      <c r="A568" s="81"/>
      <c r="B568" s="23"/>
      <c r="C568" s="24"/>
      <c r="D568" s="25"/>
      <c r="E568" s="26">
        <f t="shared" si="27"/>
        <v>0</v>
      </c>
      <c r="F568" s="61">
        <f>SUM(E567)</f>
        <v>0.15</v>
      </c>
    </row>
    <row r="569" spans="1:6" ht="16.5" customHeight="1">
      <c r="A569" s="66"/>
      <c r="B569" s="23"/>
      <c r="C569" s="24"/>
      <c r="D569" s="25"/>
      <c r="E569" s="26"/>
      <c r="F569" s="61"/>
    </row>
    <row r="570" spans="1:6" ht="16.5" customHeight="1">
      <c r="A570" s="66"/>
      <c r="B570" s="23"/>
      <c r="C570" s="24"/>
      <c r="D570" s="25"/>
      <c r="E570" s="26"/>
      <c r="F570" s="61"/>
    </row>
    <row r="571" spans="1:6">
      <c r="A571" s="76" t="s">
        <v>64</v>
      </c>
      <c r="B571" s="6" t="s">
        <v>42</v>
      </c>
      <c r="C571" s="7">
        <v>26</v>
      </c>
      <c r="D571" s="10">
        <v>5.0000000000000001E-3</v>
      </c>
      <c r="E571" s="9">
        <f t="shared" si="27"/>
        <v>0.13</v>
      </c>
      <c r="F571" s="69"/>
    </row>
    <row r="572" spans="1:6">
      <c r="A572" s="81"/>
      <c r="B572" s="36"/>
      <c r="C572" s="47"/>
      <c r="D572" s="25"/>
      <c r="E572" s="26">
        <f t="shared" si="27"/>
        <v>0</v>
      </c>
      <c r="F572" s="61">
        <f>SUM(E571)</f>
        <v>0.13</v>
      </c>
    </row>
    <row r="573" spans="1:6">
      <c r="A573" s="76" t="s">
        <v>46</v>
      </c>
      <c r="B573" s="16" t="s">
        <v>9</v>
      </c>
      <c r="C573" s="7">
        <v>100</v>
      </c>
      <c r="D573" s="10">
        <v>1E-3</v>
      </c>
      <c r="E573" s="9">
        <f t="shared" si="27"/>
        <v>0.1</v>
      </c>
      <c r="F573" s="69"/>
    </row>
    <row r="574" spans="1:6">
      <c r="A574" s="76"/>
      <c r="B574" s="16" t="s">
        <v>8</v>
      </c>
      <c r="C574" s="7">
        <v>160</v>
      </c>
      <c r="D574" s="10">
        <v>1E-3</v>
      </c>
      <c r="E574" s="9">
        <f t="shared" si="27"/>
        <v>0.16</v>
      </c>
      <c r="F574" s="69"/>
    </row>
    <row r="575" spans="1:6" ht="16.5" customHeight="1">
      <c r="A575" s="76"/>
      <c r="B575" s="16" t="s">
        <v>15</v>
      </c>
      <c r="C575" s="7">
        <v>150</v>
      </c>
      <c r="D575" s="10">
        <v>3.5000000000000001E-3</v>
      </c>
      <c r="E575" s="9">
        <f t="shared" si="27"/>
        <v>0.52500000000000002</v>
      </c>
      <c r="F575" s="69"/>
    </row>
    <row r="576" spans="1:6">
      <c r="A576" s="76"/>
      <c r="B576" s="16" t="s">
        <v>29</v>
      </c>
      <c r="C576" s="7">
        <v>170</v>
      </c>
      <c r="D576" s="11">
        <v>2E-3</v>
      </c>
      <c r="E576" s="9">
        <f t="shared" si="27"/>
        <v>0.34</v>
      </c>
      <c r="F576" s="69"/>
    </row>
    <row r="577" spans="1:7">
      <c r="A577" s="81"/>
      <c r="B577" s="23"/>
      <c r="C577" s="24"/>
      <c r="D577" s="25"/>
      <c r="E577" s="26">
        <f t="shared" si="27"/>
        <v>0</v>
      </c>
      <c r="F577" s="61">
        <f>SUM(E573:E576)</f>
        <v>1.125</v>
      </c>
    </row>
    <row r="578" spans="1:7">
      <c r="A578" s="76" t="s">
        <v>54</v>
      </c>
      <c r="B578" s="16" t="s">
        <v>8</v>
      </c>
      <c r="C578" s="7">
        <v>200</v>
      </c>
      <c r="D578" s="10">
        <v>1E-3</v>
      </c>
      <c r="E578" s="9">
        <f t="shared" si="27"/>
        <v>0.2</v>
      </c>
      <c r="F578" s="69"/>
    </row>
    <row r="579" spans="1:7">
      <c r="A579" s="76"/>
      <c r="B579" s="16" t="s">
        <v>15</v>
      </c>
      <c r="C579" s="7">
        <v>200</v>
      </c>
      <c r="D579" s="10">
        <v>3.5000000000000001E-3</v>
      </c>
      <c r="E579" s="9">
        <f t="shared" si="27"/>
        <v>0.70000000000000007</v>
      </c>
      <c r="F579" s="69"/>
    </row>
    <row r="580" spans="1:7">
      <c r="A580" s="76"/>
      <c r="B580" s="16" t="s">
        <v>14</v>
      </c>
      <c r="C580" s="7">
        <v>200</v>
      </c>
      <c r="D580" s="11">
        <v>2E-3</v>
      </c>
      <c r="E580" s="9">
        <f t="shared" si="27"/>
        <v>0.4</v>
      </c>
      <c r="F580" s="69"/>
    </row>
    <row r="581" spans="1:7">
      <c r="A581" s="76"/>
      <c r="B581" s="16" t="s">
        <v>22</v>
      </c>
      <c r="C581" s="7">
        <v>240</v>
      </c>
      <c r="D581" s="10">
        <v>1E-3</v>
      </c>
      <c r="E581" s="9">
        <f t="shared" si="27"/>
        <v>0.24</v>
      </c>
      <c r="F581" s="69"/>
    </row>
    <row r="582" spans="1:7">
      <c r="A582" s="76"/>
      <c r="B582" s="6"/>
      <c r="C582" s="7"/>
      <c r="D582" s="8"/>
      <c r="E582" s="9">
        <f t="shared" si="27"/>
        <v>0</v>
      </c>
      <c r="F582" s="69">
        <f>SUM(E576:E581)</f>
        <v>1.8800000000000001</v>
      </c>
    </row>
    <row r="583" spans="1:7">
      <c r="A583" s="76" t="s">
        <v>53</v>
      </c>
      <c r="B583" s="16" t="s">
        <v>27</v>
      </c>
      <c r="C583" s="7">
        <v>80</v>
      </c>
      <c r="D583" s="10">
        <v>1E-3</v>
      </c>
      <c r="E583" s="9">
        <f t="shared" si="27"/>
        <v>0.08</v>
      </c>
      <c r="F583" s="69"/>
    </row>
    <row r="584" spans="1:7">
      <c r="A584" s="76"/>
      <c r="B584" s="16" t="s">
        <v>8</v>
      </c>
      <c r="C584" s="7">
        <v>80</v>
      </c>
      <c r="D584" s="10">
        <v>1E-3</v>
      </c>
      <c r="E584" s="9">
        <f t="shared" si="27"/>
        <v>0.08</v>
      </c>
      <c r="F584" s="69"/>
    </row>
    <row r="585" spans="1:7">
      <c r="A585" s="76"/>
      <c r="B585" s="16" t="s">
        <v>15</v>
      </c>
      <c r="C585" s="7">
        <v>80</v>
      </c>
      <c r="D585" s="10">
        <v>3.5000000000000001E-3</v>
      </c>
      <c r="E585" s="9">
        <f t="shared" si="27"/>
        <v>0.28000000000000003</v>
      </c>
      <c r="F585" s="69"/>
    </row>
    <row r="586" spans="1:7" ht="30" customHeight="1">
      <c r="A586" s="76"/>
      <c r="B586" s="16" t="s">
        <v>14</v>
      </c>
      <c r="C586" s="7">
        <v>80</v>
      </c>
      <c r="D586" s="11">
        <v>2E-3</v>
      </c>
      <c r="E586" s="9">
        <f t="shared" si="27"/>
        <v>0.16</v>
      </c>
      <c r="F586" s="69"/>
    </row>
    <row r="587" spans="1:7" ht="16.5" thickBot="1">
      <c r="A587" s="77"/>
      <c r="B587" s="12"/>
      <c r="C587" s="13"/>
      <c r="D587" s="14"/>
      <c r="E587" s="15">
        <f t="shared" si="27"/>
        <v>0</v>
      </c>
      <c r="F587" s="70">
        <f>SUM(E583:E586)</f>
        <v>0.60000000000000009</v>
      </c>
      <c r="G587" s="1">
        <f>SUM(F550:F587)</f>
        <v>19.059999999999999</v>
      </c>
    </row>
    <row r="588" spans="1:7">
      <c r="A588" s="87" t="s">
        <v>145</v>
      </c>
      <c r="B588" s="87"/>
      <c r="C588" s="87"/>
      <c r="D588" s="87"/>
      <c r="E588" s="87"/>
      <c r="F588" s="87"/>
    </row>
    <row r="589" spans="1:7" ht="31.5">
      <c r="A589" s="80" t="s">
        <v>113</v>
      </c>
      <c r="B589" s="6" t="s">
        <v>76</v>
      </c>
      <c r="C589" s="7">
        <v>50</v>
      </c>
      <c r="D589" s="10">
        <v>5.0000000000000001E-3</v>
      </c>
      <c r="E589" s="9">
        <f t="shared" ref="E589:E599" si="28">PRODUCT(C589:D589)</f>
        <v>0.25</v>
      </c>
      <c r="F589" s="71"/>
    </row>
    <row r="590" spans="1:7">
      <c r="A590" s="80"/>
      <c r="B590" s="6" t="s">
        <v>18</v>
      </c>
      <c r="C590" s="7">
        <v>30</v>
      </c>
      <c r="D590" s="11">
        <v>0.09</v>
      </c>
      <c r="E590" s="9">
        <f t="shared" si="28"/>
        <v>2.6999999999999997</v>
      </c>
      <c r="F590" s="71"/>
    </row>
    <row r="591" spans="1:7">
      <c r="A591" s="80"/>
      <c r="B591" s="6" t="s">
        <v>2</v>
      </c>
      <c r="C591" s="7">
        <v>70</v>
      </c>
      <c r="D591" s="11">
        <v>0.09</v>
      </c>
      <c r="E591" s="9">
        <f t="shared" si="28"/>
        <v>6.3</v>
      </c>
      <c r="F591" s="71"/>
    </row>
    <row r="592" spans="1:7">
      <c r="A592" s="80"/>
      <c r="B592" s="6" t="s">
        <v>17</v>
      </c>
      <c r="C592" s="7">
        <v>100</v>
      </c>
      <c r="D592" s="8">
        <v>1.2500000000000001E-2</v>
      </c>
      <c r="E592" s="9">
        <f t="shared" si="28"/>
        <v>1.25</v>
      </c>
      <c r="F592" s="71"/>
    </row>
    <row r="593" spans="1:6">
      <c r="A593" s="80"/>
      <c r="B593" s="6" t="s">
        <v>22</v>
      </c>
      <c r="C593" s="7">
        <v>40</v>
      </c>
      <c r="D593" s="10">
        <v>1E-3</v>
      </c>
      <c r="E593" s="9">
        <f t="shared" si="28"/>
        <v>0.04</v>
      </c>
      <c r="F593" s="71"/>
    </row>
    <row r="594" spans="1:6">
      <c r="A594" s="80"/>
      <c r="B594" s="6" t="s">
        <v>27</v>
      </c>
      <c r="C594" s="7">
        <v>70</v>
      </c>
      <c r="D594" s="10">
        <v>1E-3</v>
      </c>
      <c r="E594" s="9">
        <f t="shared" si="28"/>
        <v>7.0000000000000007E-2</v>
      </c>
      <c r="F594" s="71"/>
    </row>
    <row r="595" spans="1:6">
      <c r="A595" s="80"/>
      <c r="B595" s="6" t="s">
        <v>9</v>
      </c>
      <c r="C595" s="7">
        <v>40</v>
      </c>
      <c r="D595" s="10">
        <v>1E-3</v>
      </c>
      <c r="E595" s="9">
        <f t="shared" si="28"/>
        <v>0.04</v>
      </c>
      <c r="F595" s="71"/>
    </row>
    <row r="596" spans="1:6">
      <c r="A596" s="80"/>
      <c r="B596" s="6" t="s">
        <v>16</v>
      </c>
      <c r="C596" s="7">
        <v>100</v>
      </c>
      <c r="D596" s="10">
        <v>1E-3</v>
      </c>
      <c r="E596" s="9">
        <f t="shared" si="28"/>
        <v>0.1</v>
      </c>
      <c r="F596" s="71"/>
    </row>
    <row r="597" spans="1:6">
      <c r="A597" s="80"/>
      <c r="B597" s="6" t="s">
        <v>15</v>
      </c>
      <c r="C597" s="7">
        <v>100</v>
      </c>
      <c r="D597" s="10">
        <v>3.5000000000000001E-3</v>
      </c>
      <c r="E597" s="9">
        <f t="shared" si="28"/>
        <v>0.35000000000000003</v>
      </c>
      <c r="F597" s="71"/>
    </row>
    <row r="598" spans="1:6" ht="16.5" customHeight="1">
      <c r="A598" s="80"/>
      <c r="B598" s="6" t="s">
        <v>14</v>
      </c>
      <c r="C598" s="7">
        <v>100</v>
      </c>
      <c r="D598" s="11">
        <v>2E-3</v>
      </c>
      <c r="E598" s="9">
        <f t="shared" si="28"/>
        <v>0.2</v>
      </c>
      <c r="F598" s="71"/>
    </row>
    <row r="599" spans="1:6">
      <c r="A599" s="80"/>
      <c r="B599" s="6" t="s">
        <v>13</v>
      </c>
      <c r="C599" s="7">
        <v>100</v>
      </c>
      <c r="D599" s="10">
        <v>5.0000000000000001E-3</v>
      </c>
      <c r="E599" s="9">
        <f t="shared" si="28"/>
        <v>0.5</v>
      </c>
      <c r="F599" s="71"/>
    </row>
    <row r="600" spans="1:6" ht="30" customHeight="1">
      <c r="A600" s="97"/>
      <c r="B600" s="23"/>
      <c r="C600" s="24"/>
      <c r="D600" s="25"/>
      <c r="E600" s="48"/>
      <c r="F600" s="73">
        <f>SUM(E589:E599)</f>
        <v>11.799999999999997</v>
      </c>
    </row>
    <row r="601" spans="1:6" ht="30" customHeight="1">
      <c r="A601" s="67"/>
      <c r="B601" s="23"/>
      <c r="C601" s="24"/>
      <c r="D601" s="25"/>
      <c r="E601" s="48"/>
      <c r="F601" s="73"/>
    </row>
    <row r="602" spans="1:6">
      <c r="A602" s="80" t="s">
        <v>146</v>
      </c>
      <c r="B602" s="16" t="s">
        <v>19</v>
      </c>
      <c r="C602" s="7">
        <v>10</v>
      </c>
      <c r="D602" s="11">
        <v>0.09</v>
      </c>
      <c r="E602" s="9">
        <f t="shared" ref="E602:E622" si="29">PRODUCT(C602:D602)</f>
        <v>0.89999999999999991</v>
      </c>
      <c r="F602" s="71"/>
    </row>
    <row r="603" spans="1:6">
      <c r="A603" s="80"/>
      <c r="B603" s="16"/>
      <c r="C603" s="7"/>
      <c r="D603" s="8"/>
      <c r="E603" s="9">
        <f t="shared" si="29"/>
        <v>0</v>
      </c>
      <c r="F603" s="71">
        <f>SUM(E602)</f>
        <v>0.89999999999999991</v>
      </c>
    </row>
    <row r="604" spans="1:6" ht="31.5">
      <c r="A604" s="80" t="s">
        <v>101</v>
      </c>
      <c r="B604" s="6" t="s">
        <v>11</v>
      </c>
      <c r="C604" s="7">
        <v>50</v>
      </c>
      <c r="D604" s="10">
        <v>5.0000000000000001E-3</v>
      </c>
      <c r="E604" s="9">
        <f t="shared" si="29"/>
        <v>0.25</v>
      </c>
      <c r="F604" s="71"/>
    </row>
    <row r="605" spans="1:6">
      <c r="A605" s="80"/>
      <c r="B605" s="6" t="s">
        <v>10</v>
      </c>
      <c r="C605" s="7">
        <v>70</v>
      </c>
      <c r="D605" s="8">
        <v>1.2500000000000001E-2</v>
      </c>
      <c r="E605" s="9">
        <f t="shared" si="29"/>
        <v>0.875</v>
      </c>
      <c r="F605" s="71"/>
    </row>
    <row r="606" spans="1:6">
      <c r="A606" s="80"/>
      <c r="B606" s="6" t="s">
        <v>8</v>
      </c>
      <c r="C606" s="7">
        <v>30</v>
      </c>
      <c r="D606" s="10">
        <v>1E-3</v>
      </c>
      <c r="E606" s="9">
        <f t="shared" si="29"/>
        <v>0.03</v>
      </c>
      <c r="F606" s="71"/>
    </row>
    <row r="607" spans="1:6">
      <c r="A607" s="80"/>
      <c r="B607" s="6" t="s">
        <v>15</v>
      </c>
      <c r="C607" s="7">
        <v>30</v>
      </c>
      <c r="D607" s="10">
        <v>3.5000000000000001E-3</v>
      </c>
      <c r="E607" s="9">
        <f t="shared" si="29"/>
        <v>0.105</v>
      </c>
      <c r="F607" s="71"/>
    </row>
    <row r="608" spans="1:6" ht="30" customHeight="1">
      <c r="A608" s="80"/>
      <c r="B608" s="6" t="s">
        <v>14</v>
      </c>
      <c r="C608" s="7">
        <v>30</v>
      </c>
      <c r="D608" s="11">
        <v>2E-3</v>
      </c>
      <c r="E608" s="9">
        <f t="shared" si="29"/>
        <v>0.06</v>
      </c>
      <c r="F608" s="71"/>
    </row>
    <row r="609" spans="1:7">
      <c r="A609" s="80"/>
      <c r="B609" s="6" t="s">
        <v>13</v>
      </c>
      <c r="C609" s="7">
        <v>30</v>
      </c>
      <c r="D609" s="10">
        <v>5.0000000000000001E-3</v>
      </c>
      <c r="E609" s="9">
        <f t="shared" si="29"/>
        <v>0.15</v>
      </c>
      <c r="F609" s="71"/>
    </row>
    <row r="610" spans="1:7">
      <c r="A610" s="97"/>
      <c r="B610" s="23"/>
      <c r="C610" s="24"/>
      <c r="D610" s="25"/>
      <c r="E610" s="26">
        <f t="shared" si="29"/>
        <v>0</v>
      </c>
      <c r="F610" s="73">
        <f>SUM(E604:E609)</f>
        <v>1.47</v>
      </c>
    </row>
    <row r="611" spans="1:7" ht="31.5">
      <c r="A611" s="80" t="s">
        <v>98</v>
      </c>
      <c r="B611" s="6" t="s">
        <v>11</v>
      </c>
      <c r="C611" s="7">
        <v>40</v>
      </c>
      <c r="D611" s="10">
        <v>5.0000000000000001E-3</v>
      </c>
      <c r="E611" s="9">
        <f t="shared" si="29"/>
        <v>0.2</v>
      </c>
      <c r="F611" s="71"/>
    </row>
    <row r="612" spans="1:7">
      <c r="A612" s="80"/>
      <c r="B612" s="6" t="s">
        <v>17</v>
      </c>
      <c r="C612" s="7">
        <v>20</v>
      </c>
      <c r="D612" s="8">
        <v>1.2500000000000001E-2</v>
      </c>
      <c r="E612" s="9">
        <f t="shared" si="29"/>
        <v>0.25</v>
      </c>
      <c r="F612" s="71"/>
    </row>
    <row r="613" spans="1:7">
      <c r="A613" s="80"/>
      <c r="B613" s="6" t="s">
        <v>22</v>
      </c>
      <c r="C613" s="7">
        <v>140</v>
      </c>
      <c r="D613" s="10">
        <v>1E-3</v>
      </c>
      <c r="E613" s="9">
        <f t="shared" si="29"/>
        <v>0.14000000000000001</v>
      </c>
      <c r="F613" s="71"/>
    </row>
    <row r="614" spans="1:7">
      <c r="A614" s="80"/>
      <c r="B614" s="6" t="s">
        <v>9</v>
      </c>
      <c r="C614" s="7">
        <v>140</v>
      </c>
      <c r="D614" s="10">
        <v>1E-3</v>
      </c>
      <c r="E614" s="9">
        <f t="shared" si="29"/>
        <v>0.14000000000000001</v>
      </c>
      <c r="F614" s="71"/>
    </row>
    <row r="615" spans="1:7">
      <c r="A615" s="80"/>
      <c r="B615" s="6" t="s">
        <v>16</v>
      </c>
      <c r="C615" s="7">
        <v>40</v>
      </c>
      <c r="D615" s="10">
        <v>1E-3</v>
      </c>
      <c r="E615" s="9">
        <f t="shared" si="29"/>
        <v>0.04</v>
      </c>
      <c r="F615" s="71"/>
    </row>
    <row r="616" spans="1:7" ht="16.5" customHeight="1">
      <c r="A616" s="80"/>
      <c r="B616" s="6" t="s">
        <v>15</v>
      </c>
      <c r="C616" s="7">
        <v>70</v>
      </c>
      <c r="D616" s="10">
        <v>3.5000000000000001E-3</v>
      </c>
      <c r="E616" s="9">
        <f t="shared" si="29"/>
        <v>0.245</v>
      </c>
      <c r="F616" s="71"/>
    </row>
    <row r="617" spans="1:7">
      <c r="A617" s="80"/>
      <c r="B617" s="6" t="s">
        <v>20</v>
      </c>
      <c r="C617" s="7">
        <v>70</v>
      </c>
      <c r="D617" s="11">
        <v>2E-3</v>
      </c>
      <c r="E617" s="9">
        <f t="shared" si="29"/>
        <v>0.14000000000000001</v>
      </c>
      <c r="F617" s="71"/>
    </row>
    <row r="618" spans="1:7">
      <c r="A618" s="97"/>
      <c r="B618" s="23"/>
      <c r="C618" s="24"/>
      <c r="D618" s="25"/>
      <c r="E618" s="26">
        <f t="shared" si="29"/>
        <v>0</v>
      </c>
      <c r="F618" s="73">
        <f>SUM(E611:E617)</f>
        <v>1.1550000000000002</v>
      </c>
    </row>
    <row r="619" spans="1:7" ht="31.5">
      <c r="A619" s="80" t="s">
        <v>4</v>
      </c>
      <c r="B619" s="16" t="s">
        <v>3</v>
      </c>
      <c r="C619" s="7">
        <v>54</v>
      </c>
      <c r="D619" s="10">
        <v>5.0000000000000001E-3</v>
      </c>
      <c r="E619" s="9">
        <f t="shared" si="29"/>
        <v>0.27</v>
      </c>
      <c r="F619" s="71"/>
    </row>
    <row r="620" spans="1:7">
      <c r="A620" s="80"/>
      <c r="B620" s="16" t="s">
        <v>2</v>
      </c>
      <c r="C620" s="7">
        <v>54</v>
      </c>
      <c r="D620" s="11">
        <v>0.09</v>
      </c>
      <c r="E620" s="9">
        <f t="shared" si="29"/>
        <v>4.8599999999999994</v>
      </c>
      <c r="F620" s="71"/>
    </row>
    <row r="621" spans="1:7">
      <c r="A621" s="80"/>
      <c r="B621" s="16" t="s">
        <v>1</v>
      </c>
      <c r="C621" s="7">
        <v>54</v>
      </c>
      <c r="D621" s="8">
        <v>1.2500000000000001E-2</v>
      </c>
      <c r="E621" s="9">
        <f t="shared" si="29"/>
        <v>0.67500000000000004</v>
      </c>
      <c r="F621" s="71"/>
    </row>
    <row r="622" spans="1:7" ht="16.5" customHeight="1">
      <c r="A622" s="80"/>
      <c r="B622" s="16" t="s">
        <v>0</v>
      </c>
      <c r="C622" s="7">
        <v>54</v>
      </c>
      <c r="D622" s="10">
        <v>5.0000000000000001E-3</v>
      </c>
      <c r="E622" s="9">
        <f t="shared" si="29"/>
        <v>0.27</v>
      </c>
      <c r="F622" s="71"/>
    </row>
    <row r="623" spans="1:7" ht="16.5" thickBot="1">
      <c r="A623" s="80"/>
      <c r="B623" s="6"/>
      <c r="C623" s="7"/>
      <c r="D623" s="8"/>
      <c r="E623" s="9"/>
      <c r="F623" s="71">
        <f>SUM(E619:E622)</f>
        <v>6.0749999999999993</v>
      </c>
      <c r="G623" s="1">
        <f>SUM(F589:F623)</f>
        <v>21.4</v>
      </c>
    </row>
    <row r="624" spans="1:7" ht="16.5" thickBot="1">
      <c r="A624" s="87" t="s">
        <v>147</v>
      </c>
      <c r="B624" s="87"/>
      <c r="C624" s="87"/>
      <c r="D624" s="87"/>
      <c r="E624" s="87"/>
      <c r="F624" s="87"/>
    </row>
    <row r="625" spans="1:6">
      <c r="A625" s="79" t="s">
        <v>100</v>
      </c>
      <c r="B625" s="2" t="s">
        <v>10</v>
      </c>
      <c r="C625" s="3">
        <v>20</v>
      </c>
      <c r="D625" s="35">
        <v>1.2500000000000001E-2</v>
      </c>
      <c r="E625" s="5">
        <f t="shared" ref="E625:E647" si="30">PRODUCT(C625:D625)</f>
        <v>0.25</v>
      </c>
      <c r="F625" s="68"/>
    </row>
    <row r="626" spans="1:6">
      <c r="A626" s="76"/>
      <c r="B626" s="6" t="s">
        <v>27</v>
      </c>
      <c r="C626" s="7">
        <v>50</v>
      </c>
      <c r="D626" s="10">
        <v>1E-3</v>
      </c>
      <c r="E626" s="9">
        <f t="shared" si="30"/>
        <v>0.05</v>
      </c>
      <c r="F626" s="69"/>
    </row>
    <row r="627" spans="1:6">
      <c r="A627" s="76"/>
      <c r="B627" s="6" t="s">
        <v>9</v>
      </c>
      <c r="C627" s="7">
        <v>100</v>
      </c>
      <c r="D627" s="10">
        <v>1E-3</v>
      </c>
      <c r="E627" s="9">
        <f t="shared" si="30"/>
        <v>0.1</v>
      </c>
      <c r="F627" s="69"/>
    </row>
    <row r="628" spans="1:6">
      <c r="A628" s="76"/>
      <c r="B628" s="6" t="s">
        <v>21</v>
      </c>
      <c r="C628" s="7">
        <v>50</v>
      </c>
      <c r="D628" s="10">
        <v>3.5000000000000001E-3</v>
      </c>
      <c r="E628" s="9">
        <f t="shared" si="30"/>
        <v>0.17500000000000002</v>
      </c>
      <c r="F628" s="69"/>
    </row>
    <row r="629" spans="1:6">
      <c r="A629" s="76"/>
      <c r="B629" s="6" t="s">
        <v>15</v>
      </c>
      <c r="C629" s="7">
        <v>50</v>
      </c>
      <c r="D629" s="10">
        <v>3.5000000000000001E-3</v>
      </c>
      <c r="E629" s="9">
        <f t="shared" si="30"/>
        <v>0.17500000000000002</v>
      </c>
      <c r="F629" s="69"/>
    </row>
    <row r="630" spans="1:6">
      <c r="A630" s="76"/>
      <c r="B630" s="6" t="s">
        <v>43</v>
      </c>
      <c r="C630" s="7">
        <v>50</v>
      </c>
      <c r="D630" s="10">
        <v>3.5000000000000001E-3</v>
      </c>
      <c r="E630" s="9">
        <f t="shared" si="30"/>
        <v>0.17500000000000002</v>
      </c>
      <c r="F630" s="69"/>
    </row>
    <row r="631" spans="1:6">
      <c r="A631" s="76"/>
      <c r="B631" s="6" t="s">
        <v>14</v>
      </c>
      <c r="C631" s="7">
        <v>50</v>
      </c>
      <c r="D631" s="11">
        <v>2E-3</v>
      </c>
      <c r="E631" s="9">
        <f t="shared" si="30"/>
        <v>0.1</v>
      </c>
      <c r="F631" s="69"/>
    </row>
    <row r="632" spans="1:6" ht="16.5" customHeight="1">
      <c r="A632" s="76"/>
      <c r="B632" s="6" t="s">
        <v>13</v>
      </c>
      <c r="C632" s="7">
        <v>50</v>
      </c>
      <c r="D632" s="10">
        <v>5.0000000000000001E-3</v>
      </c>
      <c r="E632" s="9">
        <f t="shared" si="30"/>
        <v>0.25</v>
      </c>
      <c r="F632" s="69"/>
    </row>
    <row r="633" spans="1:6">
      <c r="A633" s="76"/>
      <c r="B633" s="6" t="s">
        <v>56</v>
      </c>
      <c r="C633" s="7">
        <v>50</v>
      </c>
      <c r="D633" s="10">
        <v>5.0000000000000001E-3</v>
      </c>
      <c r="E633" s="9">
        <f t="shared" si="30"/>
        <v>0.25</v>
      </c>
      <c r="F633" s="69"/>
    </row>
    <row r="634" spans="1:6">
      <c r="A634" s="81"/>
      <c r="B634" s="23"/>
      <c r="C634" s="24"/>
      <c r="D634" s="25"/>
      <c r="E634" s="26">
        <f t="shared" si="30"/>
        <v>0</v>
      </c>
      <c r="F634" s="61">
        <f>SUM(E625:E633)</f>
        <v>1.5250000000000001</v>
      </c>
    </row>
    <row r="635" spans="1:6">
      <c r="A635" s="76" t="s">
        <v>104</v>
      </c>
      <c r="B635" s="6" t="s">
        <v>2</v>
      </c>
      <c r="C635" s="7">
        <v>60</v>
      </c>
      <c r="D635" s="11">
        <v>0.09</v>
      </c>
      <c r="E635" s="9">
        <f t="shared" si="30"/>
        <v>5.3999999999999995</v>
      </c>
      <c r="F635" s="69"/>
    </row>
    <row r="636" spans="1:6">
      <c r="A636" s="76"/>
      <c r="B636" s="6" t="s">
        <v>17</v>
      </c>
      <c r="C636" s="7">
        <v>60</v>
      </c>
      <c r="D636" s="8">
        <v>1.2500000000000001E-2</v>
      </c>
      <c r="E636" s="9">
        <f t="shared" si="30"/>
        <v>0.75</v>
      </c>
      <c r="F636" s="69"/>
    </row>
    <row r="637" spans="1:6">
      <c r="A637" s="76"/>
      <c r="B637" s="6" t="s">
        <v>16</v>
      </c>
      <c r="C637" s="7">
        <v>200</v>
      </c>
      <c r="D637" s="10">
        <v>1E-3</v>
      </c>
      <c r="E637" s="9">
        <f t="shared" si="30"/>
        <v>0.2</v>
      </c>
      <c r="F637" s="69"/>
    </row>
    <row r="638" spans="1:6">
      <c r="A638" s="76"/>
      <c r="B638" s="6" t="s">
        <v>14</v>
      </c>
      <c r="C638" s="7">
        <v>500</v>
      </c>
      <c r="D638" s="11">
        <v>2E-3</v>
      </c>
      <c r="E638" s="9">
        <f t="shared" si="30"/>
        <v>1</v>
      </c>
      <c r="F638" s="69"/>
    </row>
    <row r="639" spans="1:6">
      <c r="A639" s="76"/>
      <c r="B639" s="6" t="s">
        <v>13</v>
      </c>
      <c r="C639" s="7">
        <v>100</v>
      </c>
      <c r="D639" s="10">
        <v>5.0000000000000001E-3</v>
      </c>
      <c r="E639" s="9">
        <f t="shared" si="30"/>
        <v>0.5</v>
      </c>
      <c r="F639" s="69"/>
    </row>
    <row r="640" spans="1:6" ht="16.5" customHeight="1">
      <c r="A640" s="76"/>
      <c r="B640" s="6" t="s">
        <v>1</v>
      </c>
      <c r="C640" s="7">
        <v>270</v>
      </c>
      <c r="D640" s="8">
        <v>1.2500000000000001E-2</v>
      </c>
      <c r="E640" s="9">
        <f t="shared" si="30"/>
        <v>3.375</v>
      </c>
      <c r="F640" s="69"/>
    </row>
    <row r="641" spans="1:7">
      <c r="A641" s="76"/>
      <c r="B641" s="6" t="s">
        <v>37</v>
      </c>
      <c r="C641" s="7">
        <v>500</v>
      </c>
      <c r="D641" s="10">
        <v>1E-3</v>
      </c>
      <c r="E641" s="9">
        <f t="shared" si="30"/>
        <v>0.5</v>
      </c>
      <c r="F641" s="69"/>
    </row>
    <row r="642" spans="1:7">
      <c r="A642" s="76"/>
      <c r="B642" s="6"/>
      <c r="C642" s="7"/>
      <c r="D642" s="8"/>
      <c r="E642" s="9">
        <f t="shared" si="30"/>
        <v>0</v>
      </c>
      <c r="F642" s="69">
        <f>SUM(E635:E641)</f>
        <v>11.725</v>
      </c>
    </row>
    <row r="643" spans="1:7">
      <c r="A643" s="76" t="s">
        <v>103</v>
      </c>
      <c r="B643" s="6" t="s">
        <v>9</v>
      </c>
      <c r="C643" s="7">
        <v>100</v>
      </c>
      <c r="D643" s="10">
        <v>1E-3</v>
      </c>
      <c r="E643" s="9">
        <f t="shared" si="30"/>
        <v>0.1</v>
      </c>
      <c r="F643" s="69"/>
    </row>
    <row r="644" spans="1:7">
      <c r="A644" s="76"/>
      <c r="B644" s="6" t="s">
        <v>8</v>
      </c>
      <c r="C644" s="7">
        <v>50</v>
      </c>
      <c r="D644" s="10">
        <v>1E-3</v>
      </c>
      <c r="E644" s="9">
        <f t="shared" si="30"/>
        <v>0.05</v>
      </c>
      <c r="F644" s="69"/>
    </row>
    <row r="645" spans="1:7">
      <c r="A645" s="76"/>
      <c r="B645" s="6" t="s">
        <v>15</v>
      </c>
      <c r="C645" s="7">
        <v>50</v>
      </c>
      <c r="D645" s="10">
        <v>3.5000000000000001E-3</v>
      </c>
      <c r="E645" s="9">
        <f t="shared" si="30"/>
        <v>0.17500000000000002</v>
      </c>
      <c r="F645" s="69"/>
    </row>
    <row r="646" spans="1:7">
      <c r="A646" s="76"/>
      <c r="B646" s="6" t="s">
        <v>29</v>
      </c>
      <c r="C646" s="7">
        <v>50</v>
      </c>
      <c r="D646" s="11">
        <v>2E-3</v>
      </c>
      <c r="E646" s="9">
        <f t="shared" si="30"/>
        <v>0.1</v>
      </c>
      <c r="F646" s="69"/>
    </row>
    <row r="647" spans="1:7" ht="16.5" thickBot="1">
      <c r="A647" s="77"/>
      <c r="B647" s="12"/>
      <c r="C647" s="13"/>
      <c r="D647" s="14"/>
      <c r="E647" s="15">
        <f t="shared" si="30"/>
        <v>0</v>
      </c>
      <c r="F647" s="70">
        <f>SUM(E635:E646)</f>
        <v>12.15</v>
      </c>
      <c r="G647" s="1">
        <f>SUM(F625:F647)</f>
        <v>25.4</v>
      </c>
    </row>
  </sheetData>
  <autoFilter ref="A1:A647"/>
  <customSheetViews>
    <customSheetView guid="{F4726731-9F2A-4FFC-870E-CE5BE6A77039}" scale="70">
      <selection activeCell="G35" sqref="G35:L41"/>
      <pageMargins left="0.7" right="0.7" top="0.75" bottom="0.75" header="0.3" footer="0.3"/>
      <pageSetup paperSize="9" orientation="landscape" r:id="rId1"/>
    </customSheetView>
  </customSheetViews>
  <mergeCells count="115">
    <mergeCell ref="A268:A270"/>
    <mergeCell ref="A643:A647"/>
    <mergeCell ref="A611:A618"/>
    <mergeCell ref="A619:A623"/>
    <mergeCell ref="A624:F624"/>
    <mergeCell ref="A625:A634"/>
    <mergeCell ref="A635:A642"/>
    <mergeCell ref="A583:A587"/>
    <mergeCell ref="A588:F588"/>
    <mergeCell ref="A589:A600"/>
    <mergeCell ref="A602:A603"/>
    <mergeCell ref="A604:A610"/>
    <mergeCell ref="A559:A566"/>
    <mergeCell ref="A567:A568"/>
    <mergeCell ref="A571:A572"/>
    <mergeCell ref="A573:A577"/>
    <mergeCell ref="A578:A582"/>
    <mergeCell ref="A540:A548"/>
    <mergeCell ref="A549:F549"/>
    <mergeCell ref="A550:A551"/>
    <mergeCell ref="A552:A554"/>
    <mergeCell ref="A555:A558"/>
    <mergeCell ref="A509:A511"/>
    <mergeCell ref="A512:A517"/>
    <mergeCell ref="A518:A520"/>
    <mergeCell ref="A521:A529"/>
    <mergeCell ref="A539:F539"/>
    <mergeCell ref="A491:F491"/>
    <mergeCell ref="A492:A500"/>
    <mergeCell ref="A501:A502"/>
    <mergeCell ref="A503:A504"/>
    <mergeCell ref="A505:A508"/>
    <mergeCell ref="A436:A441"/>
    <mergeCell ref="A442:A447"/>
    <mergeCell ref="A487:A490"/>
    <mergeCell ref="A448:A449"/>
    <mergeCell ref="A450:A455"/>
    <mergeCell ref="A456:F456"/>
    <mergeCell ref="A457:A472"/>
    <mergeCell ref="A473:A486"/>
    <mergeCell ref="A530:A538"/>
    <mergeCell ref="A409:A415"/>
    <mergeCell ref="A416:A424"/>
    <mergeCell ref="A425:F425"/>
    <mergeCell ref="A426:A433"/>
    <mergeCell ref="A434:A435"/>
    <mergeCell ref="A381:F381"/>
    <mergeCell ref="A382:A393"/>
    <mergeCell ref="A394:F394"/>
    <mergeCell ref="A395:A408"/>
    <mergeCell ref="A349:A353"/>
    <mergeCell ref="A354:F354"/>
    <mergeCell ref="A355:A370"/>
    <mergeCell ref="A371:F371"/>
    <mergeCell ref="A372:A380"/>
    <mergeCell ref="A324:A328"/>
    <mergeCell ref="A329:A332"/>
    <mergeCell ref="A333:A337"/>
    <mergeCell ref="A338:A341"/>
    <mergeCell ref="A342:A348"/>
    <mergeCell ref="A302:A308"/>
    <mergeCell ref="A309:F309"/>
    <mergeCell ref="A310:A316"/>
    <mergeCell ref="A317:F317"/>
    <mergeCell ref="A318:A323"/>
    <mergeCell ref="A271:A276"/>
    <mergeCell ref="A277:A282"/>
    <mergeCell ref="A283:F283"/>
    <mergeCell ref="A284:A291"/>
    <mergeCell ref="A292:A301"/>
    <mergeCell ref="A247:A250"/>
    <mergeCell ref="A251:A261"/>
    <mergeCell ref="A262:A267"/>
    <mergeCell ref="A213:A221"/>
    <mergeCell ref="A222:A228"/>
    <mergeCell ref="A229:A234"/>
    <mergeCell ref="A235:F235"/>
    <mergeCell ref="A236:A239"/>
    <mergeCell ref="A81:A85"/>
    <mergeCell ref="A95:A97"/>
    <mergeCell ref="A129:A133"/>
    <mergeCell ref="A134:A140"/>
    <mergeCell ref="A240:A246"/>
    <mergeCell ref="A191:A196"/>
    <mergeCell ref="A197:A212"/>
    <mergeCell ref="A99:A111"/>
    <mergeCell ref="A98:F98"/>
    <mergeCell ref="A113:A124"/>
    <mergeCell ref="A112:F112"/>
    <mergeCell ref="A182:A189"/>
    <mergeCell ref="A125:F125"/>
    <mergeCell ref="A190:F190"/>
    <mergeCell ref="A141:A144"/>
    <mergeCell ref="A145:A157"/>
    <mergeCell ref="A158:A168"/>
    <mergeCell ref="A169:A177"/>
    <mergeCell ref="A178:A181"/>
    <mergeCell ref="A126:A128"/>
    <mergeCell ref="A1:F1"/>
    <mergeCell ref="A18:A27"/>
    <mergeCell ref="A28:F28"/>
    <mergeCell ref="A10:F10"/>
    <mergeCell ref="A29:A30"/>
    <mergeCell ref="A31:A34"/>
    <mergeCell ref="A11:A17"/>
    <mergeCell ref="A35:A41"/>
    <mergeCell ref="A92:A94"/>
    <mergeCell ref="A47:A54"/>
    <mergeCell ref="A55:A63"/>
    <mergeCell ref="A64:A67"/>
    <mergeCell ref="A68:A74"/>
    <mergeCell ref="A75:A80"/>
    <mergeCell ref="A86:A91"/>
    <mergeCell ref="A42:A46"/>
    <mergeCell ref="A2:A9"/>
  </mergeCells>
  <conditionalFormatting sqref="B89:B90">
    <cfRule type="cellIs" dxfId="12" priority="14" operator="equal">
      <formula>0</formula>
    </cfRule>
  </conditionalFormatting>
  <conditionalFormatting sqref="B113:B116">
    <cfRule type="cellIs" dxfId="11" priority="12" operator="equal">
      <formula>0</formula>
    </cfRule>
  </conditionalFormatting>
  <conditionalFormatting sqref="B119:B123 A125">
    <cfRule type="cellIs" dxfId="10" priority="11" operator="equal">
      <formula>0</formula>
    </cfRule>
  </conditionalFormatting>
  <conditionalFormatting sqref="B141:B142">
    <cfRule type="cellIs" dxfId="9" priority="10" operator="equal">
      <formula>0</formula>
    </cfRule>
  </conditionalFormatting>
  <conditionalFormatting sqref="B192:B193">
    <cfRule type="cellIs" dxfId="8" priority="9" operator="equal">
      <formula>0</formula>
    </cfRule>
  </conditionalFormatting>
  <conditionalFormatting sqref="B197:B201">
    <cfRule type="cellIs" dxfId="7" priority="8" operator="equal">
      <formula>0</formula>
    </cfRule>
  </conditionalFormatting>
  <conditionalFormatting sqref="B204:B206">
    <cfRule type="cellIs" dxfId="6" priority="7" operator="equal">
      <formula>0</formula>
    </cfRule>
  </conditionalFormatting>
  <conditionalFormatting sqref="B209:B211">
    <cfRule type="cellIs" dxfId="5" priority="6" operator="equal">
      <formula>0</formula>
    </cfRule>
  </conditionalFormatting>
  <conditionalFormatting sqref="B253:B258">
    <cfRule type="cellIs" dxfId="4" priority="5" operator="equal">
      <formula>0</formula>
    </cfRule>
  </conditionalFormatting>
  <conditionalFormatting sqref="B259:B260">
    <cfRule type="cellIs" dxfId="3" priority="4" operator="equal">
      <formula>0</formula>
    </cfRule>
  </conditionalFormatting>
  <conditionalFormatting sqref="B426:B428">
    <cfRule type="cellIs" dxfId="2" priority="3" operator="equal">
      <formula>0</formula>
    </cfRule>
  </conditionalFormatting>
  <conditionalFormatting sqref="B493:B494">
    <cfRule type="cellIs" dxfId="1" priority="2" operator="equal">
      <formula>0</formula>
    </cfRule>
  </conditionalFormatting>
  <conditionalFormatting sqref="B92:B93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Фалев Михаил Александрович</dc:creator>
  <cp:lastModifiedBy>jatzas</cp:lastModifiedBy>
  <cp:lastPrinted>2026-03-04T12:10:24Z</cp:lastPrinted>
  <dcterms:created xsi:type="dcterms:W3CDTF">2020-08-27T09:29:59Z</dcterms:created>
  <dcterms:modified xsi:type="dcterms:W3CDTF">2026-04-17T12:43:39Z</dcterms:modified>
</cp:coreProperties>
</file>